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80" tabRatio="747"/>
  </bookViews>
  <sheets>
    <sheet name="资金管理" sheetId="7" r:id="rId1"/>
    <sheet name="银行开户汇总" sheetId="1" r:id="rId2"/>
    <sheet name="现金日报表1" sheetId="10" r:id="rId3"/>
    <sheet name="现金及银行存款日报表2" sheetId="2" r:id="rId4"/>
    <sheet name="银行借款明细" sheetId="8" r:id="rId5"/>
    <sheet name="财务费用分析表" sheetId="6" r:id="rId6"/>
  </sheets>
  <definedNames>
    <definedName name="_Fill" hidden="1">#REF!</definedName>
    <definedName name="_Key2" hidden="1">#REF!</definedName>
    <definedName name="_Order1" hidden="1">255</definedName>
    <definedName name="_Order2" hidden="1">0</definedName>
    <definedName name="¡Ø_HHI¹ßCa_">#REF!</definedName>
    <definedName name="¸AAa¸i¼¼.AA">#REF!</definedName>
    <definedName name="¸AAa½CAu.AA">#REF!</definedName>
    <definedName name="¸AAa½CAu.BB">#REF!</definedName>
    <definedName name="￠R¨ª_HHIⓒoⓒ￢Ca_">#REF!</definedName>
    <definedName name="±aA¸¸AAa.¹I.AA">#REF!</definedName>
    <definedName name="±aA¸¸AAa.aa">#REF!</definedName>
    <definedName name="※_HHI발행_">#REF!</definedName>
    <definedName name="¼oAa½CAu.1.aa">#REF!</definedName>
    <definedName name="¼oAa½CAu.2.AA">#REF!</definedName>
    <definedName name="¼oAa½CAu.AA">#REF!</definedName>
    <definedName name="¼oAa½CAu.bb">#REF!</definedName>
    <definedName name="¼oAa5">#REF!</definedName>
    <definedName name="A">#REF!</definedName>
    <definedName name="aa">#REF!</definedName>
    <definedName name="aaa">#REF!</definedName>
    <definedName name="anscount" hidden="1">3</definedName>
    <definedName name="apr">#REF!</definedName>
    <definedName name="aug">#REF!</definedName>
    <definedName name="B">#REF!</definedName>
    <definedName name="BB">#REF!</definedName>
    <definedName name="CC">#REF!</definedName>
    <definedName name="D">#REF!</definedName>
    <definedName name="E">#REF!</definedName>
    <definedName name="eA_¨ªaoou¨­_niiuYa">#REF!</definedName>
    <definedName name="eA_ØaoouÞ_niiuYa">#REF!</definedName>
    <definedName name="fdjh">#REF!</definedName>
    <definedName name="feb">#REF!</definedName>
    <definedName name="FG46TBTB4RTDKDK">#REF!</definedName>
    <definedName name="H130LC_">#REF!</definedName>
    <definedName name="HA170_">#REF!</definedName>
    <definedName name="HA170E_">#REF!</definedName>
    <definedName name="HA290_">#REF!</definedName>
    <definedName name="HA290E_">#REF!</definedName>
    <definedName name="HA380_">#REF!</definedName>
    <definedName name="HA380E_">#REF!</definedName>
    <definedName name="HE130W_">#REF!</definedName>
    <definedName name="HE200LCE_">#REF!</definedName>
    <definedName name="HE200WE_">#REF!</definedName>
    <definedName name="HE220LC_">#REF!</definedName>
    <definedName name="HE280LC_">#REF!</definedName>
    <definedName name="HE280LCE_">#REF!</definedName>
    <definedName name="HE360LCH_">#REF!</definedName>
    <definedName name="HE360LCHE_">#REF!</definedName>
    <definedName name="hl740e">#REF!</definedName>
    <definedName name="hl750e">#REF!</definedName>
    <definedName name="jan">#REF!</definedName>
    <definedName name="july">#REF!</definedName>
    <definedName name="june">#REF!</definedName>
    <definedName name="List_Query">#REF!</definedName>
    <definedName name="List_Query1">#REF!</definedName>
    <definedName name="mar">#REF!</definedName>
    <definedName name="may">#REF!</definedName>
    <definedName name="MM">#REF!</definedName>
    <definedName name="October_Total">#REF!</definedName>
    <definedName name="_xlnm.Print_Area" localSheetId="3">现金及银行存款日报表2!$B$2:$G$40</definedName>
    <definedName name="Q">#REF!</definedName>
    <definedName name="WARRCURVE">#REF!</definedName>
    <definedName name="ZZZZ" hidden="1">#REF!</definedName>
    <definedName name="기타매출.aa">#REF!</definedName>
    <definedName name="기타매출.미.AA">#REF!</definedName>
    <definedName name="매출명세.AA">#REF!</definedName>
    <definedName name="매출실적.AA">#REF!</definedName>
    <definedName name="매출실적.BB">#REF!</definedName>
    <definedName name="現代綜合商事經由分">#REF!</definedName>
    <definedName name="月_賣出現_重裝備">#REF!</definedName>
    <definedName name="수출5">#REF!</definedName>
    <definedName name="수출실적.1.aa">#REF!</definedName>
    <definedName name="수출실적.2.AA">#REF!</definedName>
    <definedName name="수출실적.AA">#REF!</definedName>
    <definedName name="수출실적.bb">#REF!</definedName>
    <definedName name="제조" hidden="1">#REF!</definedName>
    <definedName name="판가">#REF!</definedName>
    <definedName name="ㅠ">#REF!</definedName>
  </definedNames>
  <calcPr calcId="144525"/>
</workbook>
</file>

<file path=xl/sharedStrings.xml><?xml version="1.0" encoding="utf-8"?>
<sst xmlns="http://schemas.openxmlformats.org/spreadsheetml/2006/main" count="160" uniqueCount="124">
  <si>
    <t>报告大类</t>
  </si>
  <si>
    <t>报告名称</t>
  </si>
  <si>
    <t>编制人</t>
  </si>
  <si>
    <t>报告类型</t>
  </si>
  <si>
    <t>主要内容</t>
  </si>
  <si>
    <t>资金管理分析报告</t>
  </si>
  <si>
    <t>银行开户汇总</t>
  </si>
  <si>
    <t>出纳</t>
  </si>
  <si>
    <t>随时更新</t>
  </si>
  <si>
    <t>1）公司所有开户银行信息
2）户名、帐号、币种、账户性质、账户功能、网银授权、预留印鉴</t>
  </si>
  <si>
    <t>现金及银行存款日报表</t>
  </si>
  <si>
    <t>日报</t>
  </si>
  <si>
    <t>1）公司所有开户银行的每日余额状况
2）前日余额；当日收款、付款、退款、银行扣手续费、当日余额；当日在途；预计明早可用余额</t>
  </si>
  <si>
    <t>付款预测</t>
  </si>
  <si>
    <t>应付账款</t>
  </si>
  <si>
    <t>周报</t>
  </si>
  <si>
    <t>1）本周每日付款预测 （付款日）
2）本周及未来三周付款预测
3）每周滚动更新</t>
  </si>
  <si>
    <t>借款明细表</t>
  </si>
  <si>
    <t>月报</t>
  </si>
  <si>
    <t>财务费用分析表</t>
  </si>
  <si>
    <t>费用会计</t>
  </si>
  <si>
    <t>1）逐月/年累计财务费用情况
2）明细列支利息支出（含借款余额/利息),利息收入，手续费，汇兑损益等</t>
  </si>
  <si>
    <t>xxxx有限责任公司</t>
  </si>
  <si>
    <t>银行开户汇总表</t>
  </si>
  <si>
    <t>户名</t>
  </si>
  <si>
    <t>开户行名称</t>
  </si>
  <si>
    <t>银行账号</t>
  </si>
  <si>
    <t>账户性质</t>
  </si>
  <si>
    <t>币种</t>
  </si>
  <si>
    <r>
      <rPr>
        <b/>
        <sz val="16"/>
        <color theme="1"/>
        <rFont val="黑体"/>
        <charset val="134"/>
      </rPr>
      <t xml:space="preserve">网银相关授权人 
</t>
    </r>
    <r>
      <rPr>
        <i/>
        <sz val="16"/>
        <color rgb="FFFF0000"/>
        <rFont val="黑体"/>
        <charset val="134"/>
      </rPr>
      <t>（参见银行授权明细）</t>
    </r>
  </si>
  <si>
    <t>银行预留印鉴</t>
  </si>
  <si>
    <t>账户功能</t>
  </si>
  <si>
    <t>基本户</t>
  </si>
  <si>
    <t>RMB</t>
  </si>
  <si>
    <t>一般户</t>
  </si>
  <si>
    <t>USD</t>
  </si>
  <si>
    <t>编制人：</t>
  </si>
  <si>
    <t>审核人：</t>
  </si>
  <si>
    <t>日期：</t>
  </si>
  <si>
    <t>现金日报表</t>
  </si>
  <si>
    <t>日期：    年   月   日                                                                                                                                                                                    金额单位：元</t>
  </si>
  <si>
    <t>序号</t>
  </si>
  <si>
    <t>银行名称</t>
  </si>
  <si>
    <t>前日结存</t>
  </si>
  <si>
    <t>本日收入</t>
  </si>
  <si>
    <t>本日支出</t>
  </si>
  <si>
    <t>本日结存</t>
  </si>
  <si>
    <t>合    计</t>
  </si>
  <si>
    <t>收入</t>
  </si>
  <si>
    <t>支出</t>
  </si>
  <si>
    <t>工资支出</t>
  </si>
  <si>
    <t>现金销售</t>
  </si>
  <si>
    <t>原材料支出</t>
  </si>
  <si>
    <t>货款收回</t>
  </si>
  <si>
    <t>资本支出</t>
  </si>
  <si>
    <t>制造费用支出</t>
  </si>
  <si>
    <t>管理费用支出</t>
  </si>
  <si>
    <t>销售费用支出</t>
  </si>
  <si>
    <t>财务费用支出</t>
  </si>
  <si>
    <t>合  计</t>
  </si>
  <si>
    <t>备注</t>
  </si>
  <si>
    <t>北京xxxx有限责任公司</t>
  </si>
  <si>
    <t>现金及银行存款每日余额表</t>
  </si>
  <si>
    <t>交通银行股份有限公司北京xxxx支行</t>
  </si>
  <si>
    <t>交通银行股份有限公司北京xxx支行</t>
  </si>
  <si>
    <t>招商银行北京分行                  xxx支行</t>
  </si>
  <si>
    <t>现金</t>
  </si>
  <si>
    <t>总计</t>
  </si>
  <si>
    <t>1100-6157-5018-0100-04585</t>
  </si>
  <si>
    <t>1100-6074-4018-0100-37857</t>
  </si>
  <si>
    <t>1109-0768-9310-810</t>
  </si>
  <si>
    <t>一般户(保险等）</t>
  </si>
  <si>
    <t>一般户（员工支付）</t>
  </si>
  <si>
    <t>1.前日余额（+）</t>
  </si>
  <si>
    <t>当日收款(+)</t>
  </si>
  <si>
    <t>当日付款(-)</t>
  </si>
  <si>
    <t>付款退回(+)</t>
  </si>
  <si>
    <t>当日公司账户间转账（+/-)</t>
  </si>
  <si>
    <t>当日提现(-)</t>
  </si>
  <si>
    <t>手续费扣款(-)</t>
  </si>
  <si>
    <t>其它(+)</t>
  </si>
  <si>
    <t>2.当日余额（+）</t>
  </si>
  <si>
    <t>3.在途支付（-）</t>
  </si>
  <si>
    <t>已开出未兑付的票据</t>
  </si>
  <si>
    <t>明细:供应商a货款</t>
  </si>
  <si>
    <t>明细:供应商b货款</t>
  </si>
  <si>
    <t>明细:-----</t>
  </si>
  <si>
    <t>银行结算浮游款项</t>
  </si>
  <si>
    <t>明细:供应商c货款</t>
  </si>
  <si>
    <t>明细:社保扣款</t>
  </si>
  <si>
    <t>4.付款退回之重新支付（-）</t>
  </si>
  <si>
    <t>明细:员工工资退回</t>
  </si>
  <si>
    <t>5.在途收款（+）</t>
  </si>
  <si>
    <t>明细:中达货款</t>
  </si>
  <si>
    <t>明细:华富货款</t>
  </si>
  <si>
    <t>预计明日可动用现金</t>
  </si>
  <si>
    <t>借款余额明细表</t>
  </si>
  <si>
    <t>报告期间：xx年xx月</t>
  </si>
  <si>
    <t>债权人</t>
  </si>
  <si>
    <t>借款本金</t>
  </si>
  <si>
    <t>期限起</t>
  </si>
  <si>
    <t>止</t>
  </si>
  <si>
    <t>利率</t>
  </si>
  <si>
    <t>借款利息费用</t>
  </si>
  <si>
    <t>1月</t>
  </si>
  <si>
    <t>合计</t>
  </si>
  <si>
    <t>2月</t>
  </si>
  <si>
    <t>3月</t>
  </si>
  <si>
    <t>….</t>
  </si>
  <si>
    <t>12月</t>
  </si>
  <si>
    <t>财务费用报表</t>
  </si>
  <si>
    <t>利息支出</t>
  </si>
  <si>
    <t>利息收入</t>
  </si>
  <si>
    <t>汇兑损益</t>
  </si>
  <si>
    <t>银行手续费</t>
  </si>
  <si>
    <t>4月</t>
  </si>
  <si>
    <t>5月</t>
  </si>
  <si>
    <t>6月</t>
  </si>
  <si>
    <t>7月</t>
  </si>
  <si>
    <t>8月</t>
  </si>
  <si>
    <t>9月</t>
  </si>
  <si>
    <t>10月</t>
  </si>
  <si>
    <t>11月</t>
  </si>
  <si>
    <t>年累计</t>
  </si>
</sst>
</file>

<file path=xl/styles.xml><?xml version="1.0" encoding="utf-8"?>
<styleSheet xmlns="http://schemas.openxmlformats.org/spreadsheetml/2006/main">
  <numFmts count="14">
    <numFmt numFmtId="176" formatCode="_-* #,##0.00_-;\-* #,##0.00_-;_-* &quot;-&quot;??_-;_-@_-"/>
    <numFmt numFmtId="177" formatCode="#,##0.00_ ;[Red]\-#,##0.00\ "/>
    <numFmt numFmtId="178" formatCode="0.0&quot;개월&quot;&quot;\&quot;\!\ &quot;\&quot;\!\ "/>
    <numFmt numFmtId="179" formatCode="_-* #,##0_-;\-* #,##0_-;_-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.00_ "/>
    <numFmt numFmtId="181" formatCode="_-&quot;\&quot;* #,##0.00_-;\-&quot;\&quot;* #,##0.00_-;_-&quot;\&quot;* &quot;-&quot;??_-;_-@_-"/>
    <numFmt numFmtId="182" formatCode="_-&quot;\&quot;* #,##0_-;\-&quot;\&quot;* #,##0_-;_-&quot;\&quot;* &quot;-&quot;_-;_-@_-"/>
    <numFmt numFmtId="183" formatCode="_(* #,##0.00_);_(* \(#,##0.00\);_(* &quot;-&quot;??_);_(@_)"/>
    <numFmt numFmtId="184" formatCode="[$-F800]dddd\,\ mmmm\ dd\,\ yyyy"/>
    <numFmt numFmtId="185" formatCode="[$-804]aaaa;@"/>
  </numFmts>
  <fonts count="7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indexed="62"/>
      <name val="黑体"/>
      <charset val="134"/>
    </font>
    <font>
      <b/>
      <sz val="16"/>
      <color rgb="FF333399"/>
      <name val="黑体"/>
      <charset val="134"/>
    </font>
    <font>
      <b/>
      <sz val="16"/>
      <name val="黑体"/>
      <charset val="134"/>
    </font>
    <font>
      <b/>
      <sz val="16"/>
      <color theme="1"/>
      <name val="黑体"/>
      <charset val="134"/>
    </font>
    <font>
      <sz val="16"/>
      <name val="黑体"/>
      <charset val="134"/>
    </font>
    <font>
      <sz val="14"/>
      <color theme="1"/>
      <name val="黑体"/>
      <charset val="134"/>
    </font>
    <font>
      <b/>
      <sz val="14"/>
      <color indexed="62"/>
      <name val="黑体"/>
      <charset val="134"/>
    </font>
    <font>
      <sz val="14"/>
      <name val="黑体"/>
      <charset val="134"/>
    </font>
    <font>
      <b/>
      <sz val="14"/>
      <color rgb="FF333399"/>
      <name val="黑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i/>
      <sz val="14"/>
      <color indexed="62"/>
      <name val="黑体"/>
      <charset val="134"/>
    </font>
    <font>
      <sz val="18"/>
      <name val="黑体"/>
      <charset val="134"/>
    </font>
    <font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sz val="12"/>
      <name val="¹ÙÅÁÃ¼"/>
      <charset val="129"/>
    </font>
    <font>
      <sz val="12"/>
      <name val="ⓒoUAAA¨u"/>
      <charset val="129"/>
    </font>
    <font>
      <sz val="11"/>
      <name val="µ¸¿ò"/>
      <charset val="129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System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3"/>
      <name val="¹UAAA¼"/>
      <charset val="129"/>
    </font>
    <font>
      <sz val="12"/>
      <name val="¹UAAA¼"/>
      <charset val="129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©öUAAA¨ù"/>
      <charset val="129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2"/>
      <name val="￥i￠￢￠?oA¨u"/>
      <charset val="129"/>
    </font>
    <font>
      <b/>
      <sz val="18"/>
      <color theme="3"/>
      <name val="宋体"/>
      <charset val="134"/>
      <scheme val="minor"/>
    </font>
    <font>
      <sz val="10"/>
      <color theme="1"/>
      <name val="Lucida Sans Unicode"/>
      <charset val="134"/>
    </font>
    <font>
      <u/>
      <sz val="11"/>
      <color rgb="FF0000FF"/>
      <name val="宋体"/>
      <charset val="0"/>
      <scheme val="minor"/>
    </font>
    <font>
      <sz val="14"/>
      <name val="뼻뮝"/>
      <charset val="129"/>
    </font>
    <font>
      <sz val="11"/>
      <color rgb="FF9C0006"/>
      <name val="宋体"/>
      <charset val="0"/>
      <scheme val="minor"/>
    </font>
    <font>
      <b/>
      <sz val="11"/>
      <name val="Helv"/>
      <charset val="134"/>
    </font>
    <font>
      <sz val="12"/>
      <name val="官?眉"/>
      <charset val="129"/>
    </font>
    <font>
      <b/>
      <sz val="11"/>
      <color rgb="FFFFFFFF"/>
      <name val="宋体"/>
      <charset val="0"/>
      <scheme val="minor"/>
    </font>
    <font>
      <sz val="12"/>
      <name val="¡¾¨ù¢¬©÷A¨ù"/>
      <charset val="129"/>
    </font>
    <font>
      <sz val="10"/>
      <name val="±¼¸²Ã¼"/>
      <charset val="129"/>
    </font>
    <font>
      <b/>
      <sz val="11"/>
      <color rgb="FFFA7D00"/>
      <name val="宋体"/>
      <charset val="0"/>
      <scheme val="minor"/>
    </font>
    <font>
      <sz val="11"/>
      <name val="¥ì¢¬¢¯o"/>
      <charset val="134"/>
    </font>
    <font>
      <sz val="10"/>
      <name val="Arial"/>
      <charset val="134"/>
    </font>
    <font>
      <sz val="12"/>
      <name val="굴림체"/>
      <charset val="129"/>
    </font>
    <font>
      <sz val="10"/>
      <name val="¡¾¨ù¢¬©÷A¨ù"/>
      <charset val="129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¡¾¨u￠￢ⓒ÷A¨u"/>
      <charset val="129"/>
    </font>
    <font>
      <sz val="11"/>
      <name val="￥i￠￢￠?o"/>
      <charset val="129"/>
    </font>
    <font>
      <sz val="12"/>
      <name val="µ¸¿òÃ¼"/>
      <charset val="129"/>
    </font>
    <font>
      <sz val="11"/>
      <name val="μ¸¿o"/>
      <charset val="129"/>
    </font>
    <font>
      <b/>
      <sz val="15"/>
      <color theme="3"/>
      <name val="宋体"/>
      <charset val="134"/>
      <scheme val="minor"/>
    </font>
    <font>
      <sz val="12"/>
      <name val="바탕체"/>
      <charset val="129"/>
    </font>
    <font>
      <sz val="12"/>
      <name val="뼻뮝"/>
      <charset val="129"/>
    </font>
    <font>
      <b/>
      <sz val="11"/>
      <color theme="1"/>
      <name val="宋体"/>
      <charset val="0"/>
      <scheme val="minor"/>
    </font>
    <font>
      <sz val="12"/>
      <name val="μ¸¿oA¼"/>
      <charset val="129"/>
    </font>
    <font>
      <sz val="10"/>
      <color indexed="8"/>
      <name val="Arial"/>
      <charset val="134"/>
    </font>
    <font>
      <sz val="12"/>
      <name val="¥ì¢¬¢¯oA¨ù"/>
      <charset val="129"/>
    </font>
    <font>
      <sz val="12"/>
      <name val="±¼¸²A¼"/>
      <charset val="129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돋움"/>
      <charset val="129"/>
    </font>
    <font>
      <sz val="8"/>
      <name val="Arial"/>
      <charset val="134"/>
    </font>
    <font>
      <u/>
      <sz val="11"/>
      <color indexed="36"/>
      <name val="돋움"/>
      <charset val="129"/>
    </font>
    <font>
      <b/>
      <sz val="10"/>
      <name val="Helv"/>
      <charset val="134"/>
    </font>
    <font>
      <sz val="10"/>
      <name val="±¼¸²A¼"/>
      <charset val="129"/>
    </font>
    <font>
      <sz val="12"/>
      <name val="¡¾¨u￠￢ⓒ÷A¨u"/>
      <charset val="129"/>
    </font>
    <font>
      <b/>
      <sz val="12"/>
      <name val="Arial"/>
      <charset val="134"/>
    </font>
    <font>
      <sz val="12"/>
      <name val="±¼¸²Ã¼"/>
      <charset val="129"/>
    </font>
    <font>
      <b/>
      <sz val="12"/>
      <name val="Helv"/>
      <charset val="134"/>
    </font>
    <font>
      <i/>
      <sz val="16"/>
      <color rgb="FFFF0000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/>
    <xf numFmtId="0" fontId="24" fillId="0" borderId="0"/>
    <xf numFmtId="0" fontId="28" fillId="0" borderId="0"/>
    <xf numFmtId="0" fontId="31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179" fontId="28" fillId="0" borderId="0" applyFont="0" applyFill="0" applyBorder="0" applyAlignment="0" applyProtection="0"/>
    <xf numFmtId="0" fontId="23" fillId="9" borderId="45" applyNumberFormat="0" applyAlignment="0" applyProtection="0">
      <alignment vertical="center"/>
    </xf>
    <xf numFmtId="0" fontId="28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54" fillId="0" borderId="0"/>
    <xf numFmtId="0" fontId="47" fillId="0" borderId="0"/>
    <xf numFmtId="0" fontId="18" fillId="0" borderId="0"/>
    <xf numFmtId="41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0"/>
    <xf numFmtId="0" fontId="39" fillId="17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4" fillId="0" borderId="0" applyNumberFormat="0"/>
    <xf numFmtId="0" fontId="21" fillId="22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2" fillId="0" borderId="0"/>
    <xf numFmtId="0" fontId="31" fillId="0" borderId="0"/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5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8" fillId="0" borderId="50" applyNumberFormat="0" applyFill="0" applyAlignment="0" applyProtection="0">
      <alignment vertical="center"/>
    </xf>
    <xf numFmtId="0" fontId="53" fillId="0" borderId="50" applyNumberFormat="0" applyFill="0" applyAlignment="0" applyProtection="0">
      <alignment vertical="center"/>
    </xf>
    <xf numFmtId="0" fontId="44" fillId="0" borderId="0"/>
    <xf numFmtId="0" fontId="19" fillId="0" borderId="0" applyFont="0" applyFill="0" applyBorder="0" applyAlignment="0" applyProtection="0"/>
    <xf numFmtId="0" fontId="21" fillId="30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4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13" borderId="46" applyNumberFormat="0" applyAlignment="0" applyProtection="0">
      <alignment vertic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5" fillId="13" borderId="45" applyNumberFormat="0" applyAlignment="0" applyProtection="0">
      <alignment vertical="center"/>
    </xf>
    <xf numFmtId="0" fontId="42" fillId="21" borderId="48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176" fontId="55" fillId="0" borderId="0" applyFont="0" applyFill="0" applyBorder="0" applyAlignment="0" applyProtection="0"/>
    <xf numFmtId="0" fontId="61" fillId="0" borderId="52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0" fillId="0" borderId="0"/>
    <xf numFmtId="0" fontId="22" fillId="6" borderId="0" applyNumberFormat="0" applyBorder="0" applyAlignment="0" applyProtection="0">
      <alignment vertical="center"/>
    </xf>
    <xf numFmtId="0" fontId="47" fillId="0" borderId="0"/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2" fillId="0" borderId="0"/>
    <xf numFmtId="0" fontId="22" fillId="3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0"/>
    <xf numFmtId="0" fontId="21" fillId="25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7" fillId="0" borderId="0"/>
    <xf numFmtId="179" fontId="4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3" fillId="0" borderId="0">
      <alignment vertical="top"/>
    </xf>
    <xf numFmtId="0" fontId="4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3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18" fillId="0" borderId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59" fillId="0" borderId="0"/>
    <xf numFmtId="0" fontId="24" fillId="0" borderId="0"/>
    <xf numFmtId="0" fontId="19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/>
    <xf numFmtId="0" fontId="19" fillId="0" borderId="0" applyFont="0" applyFill="0" applyBorder="0" applyAlignment="0" applyProtection="0"/>
    <xf numFmtId="0" fontId="24" fillId="0" borderId="0"/>
    <xf numFmtId="0" fontId="31" fillId="0" borderId="0" applyFont="0" applyFill="0" applyBorder="0" applyAlignment="0" applyProtection="0"/>
    <xf numFmtId="0" fontId="49" fillId="0" borderId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37" fontId="18" fillId="0" borderId="0"/>
    <xf numFmtId="0" fontId="1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6" fontId="55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54" fillId="0" borderId="0"/>
    <xf numFmtId="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8" fillId="0" borderId="0"/>
    <xf numFmtId="179" fontId="2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4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4" fillId="0" borderId="0"/>
    <xf numFmtId="0" fontId="28" fillId="0" borderId="0" applyFont="0" applyFill="0" applyBorder="0" applyAlignment="0" applyProtection="0"/>
    <xf numFmtId="9" fontId="66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 applyNumberFormat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69" fillId="36" borderId="40" applyNumberFormat="0" applyBorder="0" applyAlignment="0" applyProtection="0"/>
    <xf numFmtId="0" fontId="27" fillId="0" borderId="0" applyFont="0" applyFill="0" applyBorder="0" applyAlignment="0" applyProtection="0"/>
    <xf numFmtId="0" fontId="28" fillId="0" borderId="0"/>
    <xf numFmtId="0" fontId="18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34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27" fillId="0" borderId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65" fillId="0" borderId="0"/>
    <xf numFmtId="0" fontId="62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62" fillId="0" borderId="0"/>
    <xf numFmtId="0" fontId="19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9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1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8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0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8" fillId="0" borderId="40">
      <alignment horizontal="center"/>
    </xf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1" fillId="0" borderId="0"/>
    <xf numFmtId="0" fontId="28" fillId="0" borderId="0" applyFont="0" applyFill="0" applyBorder="0" applyAlignment="0" applyProtection="0"/>
    <xf numFmtId="0" fontId="57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/>
    <xf numFmtId="0" fontId="18" fillId="0" borderId="0" applyFont="0" applyFill="0" applyBorder="0" applyAlignment="0" applyProtection="0"/>
    <xf numFmtId="0" fontId="1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9" fillId="0" borderId="0"/>
    <xf numFmtId="0" fontId="18" fillId="0" borderId="0" applyFont="0" applyFill="0" applyBorder="0" applyAlignment="0" applyProtection="0"/>
    <xf numFmtId="0" fontId="62" fillId="0" borderId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0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0" fillId="0" borderId="0" applyFont="0" applyFill="0" applyBorder="0" applyAlignment="0" applyProtection="0"/>
    <xf numFmtId="183" fontId="67" fillId="0" borderId="0" applyFont="0" applyFill="0" applyBorder="0" applyAlignment="0" applyProtection="0">
      <alignment vertical="center"/>
    </xf>
    <xf numFmtId="0" fontId="18" fillId="0" borderId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6" fillId="0" borderId="0">
      <alignment vertical="center"/>
    </xf>
    <xf numFmtId="0" fontId="2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1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64" fillId="0" borderId="0"/>
    <xf numFmtId="0" fontId="34" fillId="0" borderId="0"/>
    <xf numFmtId="0" fontId="24" fillId="0" borderId="0" applyNumberFormat="0"/>
    <xf numFmtId="0" fontId="24" fillId="0" borderId="0" applyNumberFormat="0"/>
    <xf numFmtId="0" fontId="46" fillId="0" borderId="0"/>
    <xf numFmtId="0" fontId="55" fillId="0" borderId="0"/>
    <xf numFmtId="0" fontId="55" fillId="0" borderId="0"/>
    <xf numFmtId="0" fontId="46" fillId="0" borderId="0"/>
    <xf numFmtId="0" fontId="19" fillId="0" borderId="0"/>
    <xf numFmtId="0" fontId="67" fillId="0" borderId="0">
      <alignment vertical="center"/>
    </xf>
    <xf numFmtId="0" fontId="44" fillId="0" borderId="0"/>
    <xf numFmtId="0" fontId="31" fillId="0" borderId="0"/>
    <xf numFmtId="0" fontId="19" fillId="0" borderId="0"/>
    <xf numFmtId="0" fontId="0" fillId="0" borderId="0">
      <alignment vertical="center"/>
    </xf>
    <xf numFmtId="0" fontId="20" fillId="0" borderId="0"/>
    <xf numFmtId="0" fontId="31" fillId="0" borderId="0"/>
    <xf numFmtId="0" fontId="19" fillId="0" borderId="0"/>
    <xf numFmtId="0" fontId="46" fillId="0" borderId="0"/>
    <xf numFmtId="0" fontId="31" fillId="0" borderId="0"/>
    <xf numFmtId="0" fontId="18" fillId="0" borderId="0"/>
    <xf numFmtId="0" fontId="44" fillId="0" borderId="0"/>
    <xf numFmtId="0" fontId="19" fillId="0" borderId="0"/>
    <xf numFmtId="0" fontId="31" fillId="0" borderId="0"/>
    <xf numFmtId="0" fontId="72" fillId="0" borderId="0"/>
    <xf numFmtId="0" fontId="73" fillId="0" borderId="0"/>
    <xf numFmtId="0" fontId="57" fillId="0" borderId="0"/>
    <xf numFmtId="0" fontId="43" fillId="0" borderId="0"/>
    <xf numFmtId="0" fontId="73" fillId="0" borderId="0"/>
    <xf numFmtId="0" fontId="54" fillId="0" borderId="0"/>
    <xf numFmtId="0" fontId="31" fillId="0" borderId="0"/>
    <xf numFmtId="0" fontId="34" fillId="0" borderId="0"/>
    <xf numFmtId="0" fontId="31" fillId="0" borderId="0"/>
    <xf numFmtId="0" fontId="19" fillId="0" borderId="0"/>
    <xf numFmtId="0" fontId="31" fillId="0" borderId="0"/>
    <xf numFmtId="0" fontId="19" fillId="0" borderId="0"/>
    <xf numFmtId="0" fontId="31" fillId="0" borderId="0"/>
    <xf numFmtId="0" fontId="19" fillId="0" borderId="0"/>
    <xf numFmtId="0" fontId="31" fillId="0" borderId="0"/>
    <xf numFmtId="0" fontId="49" fillId="0" borderId="0"/>
    <xf numFmtId="0" fontId="19" fillId="0" borderId="0"/>
    <xf numFmtId="0" fontId="31" fillId="0" borderId="0"/>
    <xf numFmtId="0" fontId="54" fillId="0" borderId="0"/>
    <xf numFmtId="0" fontId="49" fillId="0" borderId="0"/>
    <xf numFmtId="0" fontId="31" fillId="0" borderId="0"/>
    <xf numFmtId="0" fontId="27" fillId="0" borderId="0"/>
    <xf numFmtId="0" fontId="24" fillId="0" borderId="0"/>
    <xf numFmtId="0" fontId="18" fillId="0" borderId="0"/>
    <xf numFmtId="0" fontId="28" fillId="0" borderId="0"/>
    <xf numFmtId="0" fontId="18" fillId="0" borderId="0"/>
    <xf numFmtId="0" fontId="24" fillId="0" borderId="0" applyNumberFormat="0"/>
    <xf numFmtId="0" fontId="56" fillId="0" borderId="0"/>
    <xf numFmtId="0" fontId="62" fillId="0" borderId="0"/>
    <xf numFmtId="0" fontId="18" fillId="0" borderId="0"/>
    <xf numFmtId="0" fontId="18" fillId="0" borderId="0"/>
    <xf numFmtId="0" fontId="47" fillId="0" borderId="0" applyFont="0" applyFill="0" applyBorder="0" applyAlignment="0" applyProtection="0"/>
    <xf numFmtId="0" fontId="28" fillId="0" borderId="0"/>
    <xf numFmtId="0" fontId="2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75" fillId="0" borderId="0"/>
    <xf numFmtId="0" fontId="75" fillId="0" borderId="0"/>
    <xf numFmtId="0" fontId="72" fillId="0" borderId="0"/>
    <xf numFmtId="0" fontId="28" fillId="0" borderId="0"/>
    <xf numFmtId="0" fontId="18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72" fillId="0" borderId="0"/>
    <xf numFmtId="38" fontId="38" fillId="0" borderId="0" applyFont="0" applyFill="0" applyBorder="0" applyAlignment="0" applyProtection="0"/>
    <xf numFmtId="0" fontId="28" fillId="0" borderId="0"/>
    <xf numFmtId="38" fontId="69" fillId="36" borderId="0" applyNumberFormat="0" applyBorder="0" applyAlignment="0" applyProtection="0"/>
    <xf numFmtId="0" fontId="76" fillId="0" borderId="0">
      <alignment horizontal="left"/>
    </xf>
    <xf numFmtId="0" fontId="74" fillId="0" borderId="54" applyNumberFormat="0" applyAlignment="0" applyProtection="0">
      <alignment horizontal="left" vertical="center"/>
    </xf>
    <xf numFmtId="0" fontId="74" fillId="0" borderId="53">
      <alignment horizontal="left" vertical="center"/>
    </xf>
    <xf numFmtId="178" fontId="59" fillId="0" borderId="0"/>
    <xf numFmtId="0" fontId="63" fillId="0" borderId="0">
      <alignment vertical="top"/>
    </xf>
    <xf numFmtId="0" fontId="67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14" fontId="3" fillId="0" borderId="2" xfId="0" applyNumberFormat="1" applyFont="1" applyFill="1" applyBorder="1" applyAlignment="1">
      <alignment horizontal="right" wrapText="1"/>
    </xf>
    <xf numFmtId="14" fontId="3" fillId="0" borderId="2" xfId="0" applyNumberFormat="1" applyFont="1" applyFill="1" applyBorder="1" applyAlignment="1">
      <alignment horizontal="center" wrapText="1"/>
    </xf>
    <xf numFmtId="184" fontId="3" fillId="0" borderId="2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center" wrapText="1"/>
    </xf>
    <xf numFmtId="184" fontId="3" fillId="0" borderId="0" xfId="0" applyNumberFormat="1" applyFont="1" applyFill="1" applyBorder="1" applyAlignment="1">
      <alignment horizontal="right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18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2" borderId="8" xfId="0" applyNumberFormat="1" applyFont="1" applyFill="1" applyBorder="1" applyAlignment="1">
      <alignment horizontal="center" vertical="center"/>
    </xf>
    <xf numFmtId="180" fontId="1" fillId="0" borderId="9" xfId="0" applyNumberFormat="1" applyFont="1" applyBorder="1" applyAlignment="1">
      <alignment horizontal="center" vertical="center"/>
    </xf>
    <xf numFmtId="180" fontId="1" fillId="0" borderId="9" xfId="0" applyNumberFormat="1" applyFont="1" applyFill="1" applyBorder="1" applyAlignment="1">
      <alignment horizontal="center" vertical="center"/>
    </xf>
    <xf numFmtId="180" fontId="1" fillId="2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180" fontId="5" fillId="0" borderId="0" xfId="0" applyNumberFormat="1" applyFont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2" borderId="11" xfId="0" applyNumberFormat="1" applyFont="1" applyFill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4" fontId="10" fillId="0" borderId="1" xfId="0" applyNumberFormat="1" applyFont="1" applyFill="1" applyBorder="1" applyAlignment="1">
      <alignment horizontal="right" wrapText="1"/>
    </xf>
    <xf numFmtId="185" fontId="10" fillId="0" borderId="1" xfId="0" applyNumberFormat="1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7" fillId="0" borderId="18" xfId="0" applyFont="1" applyBorder="1">
      <alignment vertical="center"/>
    </xf>
    <xf numFmtId="43" fontId="11" fillId="0" borderId="19" xfId="19" applyFont="1" applyFill="1" applyBorder="1" applyAlignment="1">
      <alignment horizontal="center" vertical="center" wrapText="1"/>
    </xf>
    <xf numFmtId="43" fontId="11" fillId="0" borderId="20" xfId="19" applyFont="1" applyFill="1" applyBorder="1" applyAlignment="1">
      <alignment horizontal="center" vertical="center" wrapText="1"/>
    </xf>
    <xf numFmtId="43" fontId="11" fillId="0" borderId="21" xfId="19" applyFont="1" applyFill="1" applyBorder="1" applyAlignment="1">
      <alignment horizontal="center" vertical="center" wrapText="1"/>
    </xf>
    <xf numFmtId="0" fontId="7" fillId="0" borderId="22" xfId="0" applyFont="1" applyBorder="1">
      <alignment vertical="center"/>
    </xf>
    <xf numFmtId="43" fontId="9" fillId="0" borderId="5" xfId="19" applyFont="1" applyFill="1" applyBorder="1" applyAlignment="1">
      <alignment horizontal="center" vertical="center" wrapText="1"/>
    </xf>
    <xf numFmtId="43" fontId="9" fillId="0" borderId="0" xfId="19" applyFont="1" applyFill="1" applyBorder="1" applyAlignment="1">
      <alignment horizontal="center" vertical="center" wrapText="1"/>
    </xf>
    <xf numFmtId="43" fontId="11" fillId="0" borderId="23" xfId="19" applyFont="1" applyFill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left" vertical="center"/>
    </xf>
    <xf numFmtId="177" fontId="12" fillId="3" borderId="5" xfId="0" applyNumberFormat="1" applyFont="1" applyFill="1" applyBorder="1" applyAlignment="1">
      <alignment horizontal="center" vertical="center"/>
    </xf>
    <xf numFmtId="177" fontId="12" fillId="3" borderId="0" xfId="0" applyNumberFormat="1" applyFont="1" applyFill="1" applyBorder="1" applyAlignment="1">
      <alignment horizontal="center" vertical="center"/>
    </xf>
    <xf numFmtId="177" fontId="12" fillId="3" borderId="23" xfId="0" applyNumberFormat="1" applyFont="1" applyFill="1" applyBorder="1" applyAlignment="1">
      <alignment horizontal="center" vertical="center"/>
    </xf>
    <xf numFmtId="31" fontId="13" fillId="0" borderId="24" xfId="0" applyNumberFormat="1" applyFont="1" applyFill="1" applyBorder="1" applyAlignment="1">
      <alignment horizontal="left" wrapText="1" indent="1"/>
    </xf>
    <xf numFmtId="177" fontId="7" fillId="0" borderId="12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25" xfId="0" applyNumberFormat="1" applyFont="1" applyBorder="1">
      <alignment vertical="center"/>
    </xf>
    <xf numFmtId="0" fontId="7" fillId="0" borderId="22" xfId="0" applyFont="1" applyBorder="1" applyAlignment="1">
      <alignment horizontal="left" vertical="center" indent="1"/>
    </xf>
    <xf numFmtId="177" fontId="7" fillId="0" borderId="5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indent="1"/>
    </xf>
    <xf numFmtId="0" fontId="7" fillId="0" borderId="24" xfId="0" applyFont="1" applyFill="1" applyBorder="1" applyAlignment="1">
      <alignment horizontal="left" vertical="center" indent="1"/>
    </xf>
    <xf numFmtId="177" fontId="12" fillId="3" borderId="23" xfId="0" applyNumberFormat="1" applyFont="1" applyFill="1" applyBorder="1">
      <alignment vertical="center"/>
    </xf>
    <xf numFmtId="31" fontId="13" fillId="0" borderId="22" xfId="0" applyNumberFormat="1" applyFont="1" applyFill="1" applyBorder="1" applyAlignment="1">
      <alignment horizontal="left" wrapText="1" indent="1"/>
    </xf>
    <xf numFmtId="177" fontId="7" fillId="0" borderId="23" xfId="0" applyNumberFormat="1" applyFont="1" applyBorder="1">
      <alignment vertical="center"/>
    </xf>
    <xf numFmtId="0" fontId="7" fillId="0" borderId="24" xfId="0" applyFont="1" applyBorder="1" applyAlignment="1">
      <alignment horizontal="left" vertical="center"/>
    </xf>
    <xf numFmtId="0" fontId="12" fillId="3" borderId="26" xfId="0" applyFont="1" applyFill="1" applyBorder="1" applyAlignment="1">
      <alignment horizontal="left" vertical="center"/>
    </xf>
    <xf numFmtId="177" fontId="7" fillId="3" borderId="0" xfId="0" applyNumberFormat="1" applyFont="1" applyFill="1" applyBorder="1" applyAlignment="1">
      <alignment horizontal="center" vertical="center"/>
    </xf>
    <xf numFmtId="177" fontId="7" fillId="3" borderId="23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2"/>
    </xf>
    <xf numFmtId="0" fontId="7" fillId="0" borderId="26" xfId="0" applyFont="1" applyBorder="1" applyAlignment="1">
      <alignment horizontal="left" vertical="center"/>
    </xf>
    <xf numFmtId="0" fontId="12" fillId="3" borderId="27" xfId="0" applyFont="1" applyFill="1" applyBorder="1" applyAlignment="1">
      <alignment horizontal="left" vertical="center"/>
    </xf>
    <xf numFmtId="177" fontId="7" fillId="3" borderId="4" xfId="0" applyNumberFormat="1" applyFont="1" applyFill="1" applyBorder="1" applyAlignment="1">
      <alignment horizontal="center" vertical="center"/>
    </xf>
    <xf numFmtId="177" fontId="7" fillId="3" borderId="28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177" fontId="12" fillId="4" borderId="30" xfId="0" applyNumberFormat="1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31" xfId="0" applyNumberFormat="1" applyFont="1" applyBorder="1">
      <alignment vertical="center"/>
    </xf>
    <xf numFmtId="31" fontId="13" fillId="0" borderId="22" xfId="0" applyNumberFormat="1" applyFont="1" applyFill="1" applyBorder="1" applyAlignment="1">
      <alignment horizontal="left" wrapText="1"/>
    </xf>
    <xf numFmtId="0" fontId="7" fillId="0" borderId="32" xfId="0" applyFont="1" applyBorder="1">
      <alignment vertical="center"/>
    </xf>
    <xf numFmtId="177" fontId="7" fillId="0" borderId="33" xfId="0" applyNumberFormat="1" applyFont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177" fontId="7" fillId="0" borderId="35" xfId="0" applyNumberFormat="1" applyFont="1" applyBorder="1">
      <alignment vertical="center"/>
    </xf>
    <xf numFmtId="43" fontId="9" fillId="0" borderId="0" xfId="352" applyNumberFormat="1" applyFont="1" applyFill="1" applyAlignment="1" applyProtection="1">
      <alignment horizontal="left" vertical="center" shrinkToFit="1"/>
      <protection hidden="1"/>
    </xf>
    <xf numFmtId="0" fontId="9" fillId="0" borderId="0" xfId="352" applyNumberFormat="1" applyFont="1" applyFill="1" applyAlignment="1" applyProtection="1">
      <alignment horizontal="center" vertical="center" shrinkToFit="1"/>
      <protection hidden="1"/>
    </xf>
    <xf numFmtId="43" fontId="9" fillId="0" borderId="0" xfId="352" applyNumberFormat="1" applyFont="1" applyFill="1" applyAlignment="1" applyProtection="1">
      <alignment horizontal="right" vertical="center" shrinkToFit="1"/>
      <protection hidden="1"/>
    </xf>
    <xf numFmtId="14" fontId="9" fillId="0" borderId="0" xfId="352" applyNumberFormat="1" applyFont="1" applyFill="1" applyAlignment="1" applyProtection="1">
      <alignment horizontal="center" vertical="center" shrinkToFit="1"/>
      <protection hidden="1"/>
    </xf>
    <xf numFmtId="0" fontId="14" fillId="0" borderId="0" xfId="422" applyFont="1"/>
    <xf numFmtId="0" fontId="15" fillId="0" borderId="0" xfId="422" applyFont="1" applyAlignment="1">
      <alignment horizontal="center" vertical="center"/>
    </xf>
    <xf numFmtId="0" fontId="15" fillId="0" borderId="0" xfId="422" applyFont="1" applyBorder="1" applyAlignment="1">
      <alignment horizontal="left" vertical="center"/>
    </xf>
    <xf numFmtId="0" fontId="15" fillId="0" borderId="36" xfId="422" applyFont="1" applyBorder="1" applyAlignment="1">
      <alignment horizontal="center" vertical="center" wrapText="1"/>
    </xf>
    <xf numFmtId="0" fontId="15" fillId="0" borderId="37" xfId="422" applyFont="1" applyBorder="1" applyAlignment="1">
      <alignment horizontal="center" vertical="center" wrapText="1"/>
    </xf>
    <xf numFmtId="0" fontId="15" fillId="0" borderId="38" xfId="422" applyFont="1" applyBorder="1" applyAlignment="1">
      <alignment horizontal="center" vertical="center" wrapText="1"/>
    </xf>
    <xf numFmtId="0" fontId="15" fillId="0" borderId="39" xfId="422" applyFont="1" applyBorder="1" applyAlignment="1">
      <alignment horizontal="center" vertical="center" wrapText="1"/>
    </xf>
    <xf numFmtId="0" fontId="15" fillId="0" borderId="40" xfId="422" applyFont="1" applyBorder="1" applyAlignment="1">
      <alignment horizontal="center" vertical="center" wrapText="1"/>
    </xf>
    <xf numFmtId="0" fontId="15" fillId="0" borderId="41" xfId="422" applyFont="1" applyBorder="1" applyAlignment="1">
      <alignment horizontal="center" vertical="center" wrapText="1"/>
    </xf>
    <xf numFmtId="0" fontId="15" fillId="0" borderId="42" xfId="422" applyFont="1" applyBorder="1" applyAlignment="1">
      <alignment horizontal="center" vertical="center" wrapText="1"/>
    </xf>
    <xf numFmtId="0" fontId="15" fillId="0" borderId="43" xfId="422" applyFont="1" applyBorder="1" applyAlignment="1">
      <alignment horizontal="center" vertical="center" wrapText="1"/>
    </xf>
    <xf numFmtId="0" fontId="15" fillId="0" borderId="44" xfId="422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40" xfId="0" applyFont="1" applyBorder="1" applyAlignment="1">
      <alignment vertical="center"/>
    </xf>
    <xf numFmtId="0" fontId="17" fillId="0" borderId="40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vertical="center"/>
    </xf>
    <xf numFmtId="43" fontId="6" fillId="0" borderId="0" xfId="352" applyNumberFormat="1" applyFont="1" applyFill="1" applyAlignment="1" applyProtection="1">
      <alignment horizontal="left" vertical="center" shrinkToFit="1"/>
      <protection hidden="1"/>
    </xf>
    <xf numFmtId="0" fontId="6" fillId="0" borderId="0" xfId="352" applyNumberFormat="1" applyFont="1" applyFill="1" applyAlignment="1" applyProtection="1">
      <alignment horizontal="center" vertical="center" shrinkToFit="1"/>
      <protection hidden="1"/>
    </xf>
    <xf numFmtId="185" fontId="3" fillId="0" borderId="1" xfId="0" applyNumberFormat="1" applyFont="1" applyBorder="1" applyAlignment="1">
      <alignment horizontal="left"/>
    </xf>
    <xf numFmtId="0" fontId="12" fillId="0" borderId="0" xfId="0" applyFont="1">
      <alignment vertical="center"/>
    </xf>
    <xf numFmtId="0" fontId="7" fillId="0" borderId="0" xfId="0" applyFont="1" applyAlignment="1">
      <alignment vertical="center" wrapText="1"/>
    </xf>
  </cellXfs>
  <cellStyles count="427">
    <cellStyle name="常规" xfId="0" builtinId="0"/>
    <cellStyle name="货币[0]" xfId="1" builtinId="7"/>
    <cellStyle name="_预算调整模板6.24工资研发费摊销" xfId="2"/>
    <cellStyle name="?霖_??何喊 ?拌 " xfId="3"/>
    <cellStyle name="C￥AØ_0N-HANDLING " xfId="4"/>
    <cellStyle name="A¨­¢¬¢Ò [0]_¡íc¨ú¡À¢¯u¨¬¡Æ .¡¾a¨ùu " xfId="5"/>
    <cellStyle name="20% - 强调文字颜色 3" xfId="6" builtinId="38"/>
    <cellStyle name="AeE­_¸AAa¸AAa¿ø°¡ _Book1" xfId="7"/>
    <cellStyle name="输入" xfId="8" builtinId="20"/>
    <cellStyle name="AÞ¸¶ [0]_A÷AO±Y ±¸A¶ " xfId="9"/>
    <cellStyle name="货币" xfId="10" builtinId="4"/>
    <cellStyle name="C¡IA¨ª_Sheet1_0N-HANDLING " xfId="11"/>
    <cellStyle name="_6.24报公司调整预算" xfId="12"/>
    <cellStyle name="Ç¥ÁØ_Æ¯±â3_p.mix " xfId="13"/>
    <cellStyle name="千位分隔[0]" xfId="14" builtinId="6"/>
    <cellStyle name="40% - 强调文字颜色 3" xfId="15" builtinId="39"/>
    <cellStyle name="C¡ÍA¨ª_¢¯¥ì¨ú¡ÀCoE©÷ " xfId="16"/>
    <cellStyle name="差" xfId="17" builtinId="27"/>
    <cellStyle name="AÞ¸¶ [0]_¼oAa½CAu _AμE￡3¿u " xfId="18"/>
    <cellStyle name="千位分隔" xfId="19" builtinId="3"/>
    <cellStyle name="Ç¥ÁØ_¾ç½Ä " xfId="20"/>
    <cellStyle name="60% - 强调文字颜色 3" xfId="21" builtinId="40"/>
    <cellStyle name="霓付_INQUIRY 康?眠柳 " xfId="22"/>
    <cellStyle name="超链接" xfId="23" builtinId="8"/>
    <cellStyle name="AÞ¸¶_¼oAa½CAu _Co´e¾÷¹≪AßAø " xfId="24"/>
    <cellStyle name="AeE­ [0]_´U°eº°AI°Cºn " xfId="25"/>
    <cellStyle name="_x000a_mouse.drv=lm" xfId="26"/>
    <cellStyle name="C¡ÍA¨ª_¨¡?¡¾a3_p.mix " xfId="27"/>
    <cellStyle name="百分比" xfId="28" builtinId="5"/>
    <cellStyle name="已访问的超链接" xfId="29" builtinId="9"/>
    <cellStyle name="注释" xfId="30" builtinId="10"/>
    <cellStyle name="60% - 强调文字颜色 2" xfId="31" builtinId="36"/>
    <cellStyle name="ÅëÈ­_¼öÅ¹°èÈ¹ " xfId="32"/>
    <cellStyle name="标题 4" xfId="33" builtinId="19"/>
    <cellStyle name="警告文本" xfId="34" builtinId="11"/>
    <cellStyle name="ÅëÈ­ [0]_¸ÅÃâ¸ÅÃâ¿ø°¡ " xfId="35"/>
    <cellStyle name="标题" xfId="36" builtinId="15"/>
    <cellStyle name="A¨­￠￢￠O_¨¡AC¡IAo_¡ÆeEⓒo3 " xfId="37"/>
    <cellStyle name="解释性文本" xfId="38" builtinId="53"/>
    <cellStyle name="标题 1" xfId="39" builtinId="16"/>
    <cellStyle name="标题 2" xfId="40" builtinId="17"/>
    <cellStyle name="Ç¥ÁØ_Sheet1_Áý°èÇ¥(2¿ù) " xfId="41"/>
    <cellStyle name="A¨­￠￢￠O [0]_ ¨￢n￠￢n¨￢¡Æ ￠?u¨￢¡Æ¡¾a¨uu " xfId="42"/>
    <cellStyle name="60% - 强调文字颜色 1" xfId="43" builtinId="32"/>
    <cellStyle name="ÄÞ¸¶_ ºñ¸ñº° ¿ùº°±â¼ú " xfId="44"/>
    <cellStyle name="AeE­ [0]_Aoμ¿ " xfId="45"/>
    <cellStyle name="标题 3" xfId="46" builtinId="18"/>
    <cellStyle name="60% - 强调文字颜色 4" xfId="47" builtinId="44"/>
    <cellStyle name="输出" xfId="48" builtinId="21"/>
    <cellStyle name="AÞ¸¶_A¶´Þ°eE¹ " xfId="49"/>
    <cellStyle name="AeE­_AI±¸AßAI " xfId="50"/>
    <cellStyle name="计算" xfId="51" builtinId="22"/>
    <cellStyle name="检查单元格" xfId="52" builtinId="23"/>
    <cellStyle name="20% - 强调文字颜色 6" xfId="53" builtinId="50"/>
    <cellStyle name="强调文字颜色 2" xfId="54" builtinId="33"/>
    <cellStyle name="链接单元格" xfId="55" builtinId="24"/>
    <cellStyle name="A¨­￠￢￠O_¨uOAIⓒoI￠￥o " xfId="56"/>
    <cellStyle name="汇总" xfId="57" builtinId="25"/>
    <cellStyle name="好" xfId="58" builtinId="26"/>
    <cellStyle name="适中" xfId="59" builtinId="28"/>
    <cellStyle name="20% - 强调文字颜色 5" xfId="60" builtinId="46"/>
    <cellStyle name="强调文字颜色 1" xfId="61" builtinId="29"/>
    <cellStyle name="뷭?_BOOKSHIP" xfId="62"/>
    <cellStyle name="20% - 强调文字颜色 1" xfId="63" builtinId="30"/>
    <cellStyle name="표준_~6602476" xfId="64"/>
    <cellStyle name="40% - 强调文字颜色 1" xfId="65" builtinId="31"/>
    <cellStyle name="20% - 强调文字颜色 2" xfId="66" builtinId="34"/>
    <cellStyle name="40% - 强调文字颜色 2" xfId="67" builtinId="35"/>
    <cellStyle name="A¨­￠￢￠O [0]_A￠O￠￥¨­¡ÆeEⓒo " xfId="68"/>
    <cellStyle name="强调文字颜色 3" xfId="69" builtinId="37"/>
    <cellStyle name="强调文字颜色 4" xfId="70" builtinId="41"/>
    <cellStyle name="¤@?e_TEST-1 " xfId="71"/>
    <cellStyle name="20% - 强调文字颜色 4" xfId="72" builtinId="42"/>
    <cellStyle name="40% - 强调文字颜色 4" xfId="73" builtinId="43"/>
    <cellStyle name="强调文字颜色 5" xfId="74" builtinId="45"/>
    <cellStyle name="AeE­_´U°eº°AI°Cºn " xfId="75"/>
    <cellStyle name="ÅëÈ­ [0]_Çö´ë¾÷¹«ÃßÁø " xfId="76"/>
    <cellStyle name="40% - 强调文字颜色 5" xfId="77" builtinId="47"/>
    <cellStyle name="60% - 强调文字颜色 5" xfId="78" builtinId="48"/>
    <cellStyle name="强调文字颜色 6" xfId="79" builtinId="49"/>
    <cellStyle name="40% - 强调文字颜色 6" xfId="80" builtinId="51"/>
    <cellStyle name="C¡IA¨ª_5-1¡¾￠´¡Æi " xfId="81"/>
    <cellStyle name="60% - 强调文字颜色 6" xfId="82" builtinId="52"/>
    <cellStyle name="ÅëÈ­ [0]_¼öÅ¹°èÈ¹ " xfId="83"/>
    <cellStyle name="A¨­¢¬¢Ò [0]_¨ùoA©ö¡ÆeE©ö " xfId="84"/>
    <cellStyle name="A¨­¢¬¢Ò [0]_ ¨¬n¢¬n¨¬¡Æ ¢¯u¨¬¡Æ¡¾a¨ùu " xfId="85"/>
    <cellStyle name="_~3603123" xfId="86"/>
    <cellStyle name="_Book1" xfId="87"/>
    <cellStyle name="AeE­_4)¿A¸n±³¿ª_1_´U°eº°AI°Cºn " xfId="88"/>
    <cellStyle name="A¨­￠￢￠O_AO¡Æ¡I￠￢AAaCoEⓒ÷_¨uoAa " xfId="89"/>
    <cellStyle name="_2009 AOP-COST V2,28th Aug" xfId="90"/>
    <cellStyle name="_融资计划080227- FROM Foton Model 2008.02.27 Worse Case" xfId="91"/>
    <cellStyle name="ÄÞ¸¶_°èÈ¹3 " xfId="92"/>
    <cellStyle name="A¨­￠￢￠O [0]_¡ÆeEⓒo3 " xfId="93"/>
    <cellStyle name="AÞ¸¶_ ºn¸nº° ¿uº°±a¼u " xfId="94"/>
    <cellStyle name="A¨­￠￢￠O [0]_¨¡AC¡IAo_¡ÆeEⓒo3 " xfId="95"/>
    <cellStyle name="A¨­￠￢￠O [0]_¨uoAa¨oCAu " xfId="96"/>
    <cellStyle name="C¡IA¨ª_SOON1 _ⓒo¡i￠?¨￡10￠?u " xfId="97"/>
    <cellStyle name="A¨­¢¬¢Ò [0]_¨ùoAa¨öCAu " xfId="98"/>
    <cellStyle name="콤마_  1  " xfId="99"/>
    <cellStyle name="Ç¥ÁØ_ÇöÁö¹ýÀÎ °Å¾×¿©½Å " xfId="100"/>
    <cellStyle name="A¨­￠￢￠O [0]_¨uoAa¨oCAu _A￥iE¡I3￠?u " xfId="101"/>
    <cellStyle name="A¨­¢¬¢Ò [0]_¨ùoAa¨öCAu _A¥ìE¡Ì3¢¯u " xfId="102"/>
    <cellStyle name="A¨­￠￢￠O [0]_¨uoAa¨oCAu _ⓒo¡i￠?¨￡10￠?u " xfId="103"/>
    <cellStyle name="A¨­¢¬¢Ò [0]_¨ùoAa¨öCAu _Co¢¥e¨ú¡À©ö¡ìA©¬A©ª " xfId="104"/>
    <cellStyle name="A¨­￠￢￠O [0]_¨uoAa¨oCAu _Co￠￥e¨u¡Aⓒo¡iAⓒ￢Aⓒª " xfId="105"/>
    <cellStyle name="A¨­¢¬¢Ò [0]_¨ùOAI©öI¢¥o " xfId="106"/>
    <cellStyle name="A¨­￠￢￠O [0]_¨uOAIⓒoI￠￥o " xfId="107"/>
    <cellStyle name="A¨­¢¬¢Ò [0]_¢¬AAa¢¬AAa¢¯©ª¡Æ¢® " xfId="108"/>
    <cellStyle name="A¨­￠￢￠O [0]_￠￢nAu¨￢¡Æ " xfId="109"/>
    <cellStyle name="A¨­¢¬¢Ò [0]_¢¬nAu¨¬¡Æ " xfId="110"/>
    <cellStyle name="A¨­￠￢￠O [0]_2￠?u￠￢AAa " xfId="111"/>
    <cellStyle name="A¨­¢¬¢Ò [0]_2¢¯u¢¬AAa " xfId="112"/>
    <cellStyle name="A¨­￠￢￠O [0]_A¡AAO¡¾Y " xfId="113"/>
    <cellStyle name="样式 1" xfId="114"/>
    <cellStyle name="C¡ÍA¨ª_¡íc¨ú¡À¨¬I¨¬¡Æ AN¡Æe _Co¢¥e¨ú¡À©ö¡ìA©¬A©ª " xfId="115"/>
    <cellStyle name="A¨­￠￢￠O_¨uoAa¨oCAu _Co￠￥e¨u¡Aⓒo¡iAⓒ￢Aⓒª " xfId="116"/>
    <cellStyle name="A¨­¢¬¢Ò [0]_A¡ÀAO¡¾Y " xfId="117"/>
    <cellStyle name="A¨­￠￢￠O [0]_A¡AAO¡¾Y ¡¾￠￢A￠O " xfId="118"/>
    <cellStyle name="A¨­¢¬¢Ò [0]_A¡ÀAO¡¾Y ¡¾¢¬A¢Ò " xfId="119"/>
    <cellStyle name="A¨­¢¬¢Ò [0]_CaEA5©øa (2)_¨ùoAa " xfId="120"/>
    <cellStyle name="AeE¡©_ ¨¬n¢¬n¨¬¡Æ ¢¯u¨¬¡Æ¡¾a¨ùu " xfId="121"/>
    <cellStyle name="A¨­￠￢￠O [0]_CaEA5ⓒøa (2)_¨uoAa " xfId="122"/>
    <cellStyle name="A¨­¢¬¢Ò [0]_Co¢¥e¨ú¡À©ö¡ìA©¬A©ª " xfId="123"/>
    <cellStyle name="C¡ÍA¨ª_5-1¡¾¢´¡Æi _Co¢¥e¨ú¡À©ö¡ìA©¬A©ª " xfId="124"/>
    <cellStyle name="A¨­￠￢￠O [0]_Co￠￥e¨u¡Aⓒo¡iAⓒ￢Aⓒª " xfId="125"/>
    <cellStyle name="C¡ÍA¨ª_¡íc¨ú¡À¨¬I¨¬¡Æ AN¡Æe " xfId="126"/>
    <cellStyle name="A¨­¢¬¢Ò [0]_INQUIRY ¢¯¥ì¨ú¡ÀA©¬A©ª " xfId="127"/>
    <cellStyle name="C¡ÍA¨ª_AU¡¾Y_A©¬A¢´¢¥eA¡À " xfId="128"/>
    <cellStyle name="A¨­￠￢￠O_ ¨￢n￠￢n¨￢¡Æ ￠?u¨￢¡Æ¡¾a¨uu " xfId="129"/>
    <cellStyle name="A¨­¢¬¢Ò_ ¨¬n¢¬n¨¬¡Æ ¢¯u¨¬¡Æ¡¾a¨ùu " xfId="130"/>
    <cellStyle name="ÄÞ¸¶_2¿ù¸ÅÃâ " xfId="131"/>
    <cellStyle name="A¨­￠￢￠O_¡ÆeEⓒo3 " xfId="132"/>
    <cellStyle name="A¨­¢¬¢Ò_¡íc¨ú¡À¢¯u¨¬¡Æ .¡¾a¨ùu " xfId="133"/>
    <cellStyle name="A¨­¢¬¢Ò_¨ùoA©ö¡ÆeE©ö " xfId="134"/>
    <cellStyle name="ÅëÈ­_ ºñ¸ñº° ¿ùº°±â¼ú " xfId="135"/>
    <cellStyle name="A¨­￠￢￠O_¨uoAa¨oCAu " xfId="136"/>
    <cellStyle name="A¨­¢¬¢Ò_¨ùoAa¨öCAu " xfId="137"/>
    <cellStyle name="A¨­￠￢￠O_¨uoAa¨oCAu _ⓒo¡i￠?¨￡10￠?u " xfId="138"/>
    <cellStyle name="A¨­¢¬¢Ò_¨ùoAa¨öCAu _Co¢¥e¨ú¡À©ö¡ìA©¬A©ª " xfId="139"/>
    <cellStyle name="A¨­¢¬¢Ò_¨ùOAI©öI¢¥o " xfId="140"/>
    <cellStyle name="A¨­￠￢￠O_A￠O￠￥¨­¡ÆeEⓒo " xfId="141"/>
    <cellStyle name="A¨­¢¬¢Ò_¢¬AAa¢¬AAa¢¯©ª¡Æ¢® " xfId="142"/>
    <cellStyle name="A¨­￠￢￠O_￠￢nAu¨￢¡Æ " xfId="143"/>
    <cellStyle name="ÅëÈ­ [0]_Sheet1_¼öÃâ " xfId="144"/>
    <cellStyle name="A¨­¢¬¢Ò_¢¬nAu¨¬¡Æ " xfId="145"/>
    <cellStyle name="AÞ¸¶ [0]_INQUIRY ¿μ¾÷AßAø " xfId="146"/>
    <cellStyle name="A¨­￠￢￠O_1202_¨uoAa " xfId="147"/>
    <cellStyle name="A¨­¢¬¢Ò_1202_¨ùoAa " xfId="148"/>
    <cellStyle name="Ç¥ÁØ_7¿ù(a) " xfId="149"/>
    <cellStyle name="A¨­￠￢￠O_2￠?u￠￢AAa " xfId="150"/>
    <cellStyle name="AeE­_¿A¸n·Iº?_1_´U°eº°AI°Cºn " xfId="151"/>
    <cellStyle name="A¨­¢¬¢Ò_CaEA5©øa (2)_¨ùoAa " xfId="152"/>
    <cellStyle name="A¨­¢¬¢Ò_2¢¯u¢¬AAa " xfId="153"/>
    <cellStyle name="A¨­￠￢￠O_A¡AAO¡¾Y " xfId="154"/>
    <cellStyle name="AÞ¸¶ [0]_´U°eº°AI°Cºn " xfId="155"/>
    <cellStyle name="A¨­¢¬¢Ò_A¡ÀAO¡¾Y " xfId="156"/>
    <cellStyle name="A¨­￠￢￠O_A¡AAO¡¾Y ¡¾￠￢A￠O " xfId="157"/>
    <cellStyle name="A¨­¢¬¢Ò_A¡ÀAO¡¾Y ¡¾¢¬A¢Ò " xfId="158"/>
    <cellStyle name="AeE­_ ºn¸nº° ¿uº°±a¼u " xfId="159"/>
    <cellStyle name="A¨­¢¬¢Ò_AO¡Æ¡Ì¢¬AAaCoE©÷_¨ùoAa " xfId="160"/>
    <cellStyle name="A¨­￠￢￠O_CaEA5ⓒøa (2)_¨uoAa " xfId="161"/>
    <cellStyle name="C¡IA¨ª_Sheet1_￠?￥i¨u¡ACoEⓒ÷ " xfId="162"/>
    <cellStyle name="AeE­ [0]_¼OAI(AOA¾)_¼oAa " xfId="163"/>
    <cellStyle name="A¨­¢¬¢Ò_Co¢¥e¨ú¡À©ö¡ìA©¬A©ª " xfId="164"/>
    <cellStyle name="A¨­￠￢￠O_Co￠￥e¨u¡Aⓒo¡iAⓒ￢Aⓒª " xfId="165"/>
    <cellStyle name="ÄÞ¸¶_¸ÅÃâ¸ÅÃâ¿ø°¡ " xfId="166"/>
    <cellStyle name="A¨­¢¬¢Ò_INQUIRY ¢¯¥ì¨ú¡ÀA©¬A©ª " xfId="167"/>
    <cellStyle name="C￥AØ_SOON1 _¹≪¿ª10¿u " xfId="168"/>
    <cellStyle name="ÄÞ¸¶ [0]_¼ÕÀÍ¹Î´ö " xfId="169"/>
    <cellStyle name="AeE­ [0]_ ºn¸nº° ¿uº°±a¼u " xfId="170"/>
    <cellStyle name="ÅëÈ­ [0]_ ºñ¸ñº° ¿ùº°±â¼ú " xfId="171"/>
    <cellStyle name="千位分隔 2" xfId="172"/>
    <cellStyle name="ÅëÈ­ [0]_¸ÅÃâ_¼öÃâ " xfId="173"/>
    <cellStyle name="AeE­ [0]_¸AAa¸AAa¿ø°¡ " xfId="174"/>
    <cellStyle name="AeE­_ÆAC￥Ao_°eE¹3 " xfId="175"/>
    <cellStyle name="AeE­ [0]_¸nAuº° " xfId="176"/>
    <cellStyle name="ÅëÈ­ [0]_¸ñÀûº° " xfId="177"/>
    <cellStyle name="AeE­ [0]_≫c¾÷¿uº° .±a¼u " xfId="178"/>
    <cellStyle name="AÞ¸¶ [0]_AI±¸AßAI " xfId="179"/>
    <cellStyle name="ÅëÈ­ [0]_°èÈ¹3 " xfId="180"/>
    <cellStyle name="AeE­ [0]_¼oA¹°eE¹ " xfId="181"/>
    <cellStyle name="AeE­ [0]_¼oAa½CAu " xfId="182"/>
    <cellStyle name="ÅëÈ­ [0]_¼öÃâ½ÇÀû " xfId="183"/>
    <cellStyle name="AeE­ [0]_¼oAa½CAu _¹≪¿ª10¿u " xfId="184"/>
    <cellStyle name="Ç¥ÁØ_Sheet1_0N-HANDLING " xfId="185"/>
    <cellStyle name="AÞ¸¶_¼oAa½CAu _¹≪¿ª10¿u " xfId="186"/>
    <cellStyle name="ÅëÈ­ [0]_¼öÃâ½ÇÀû _ÃµÈ£3¿ù " xfId="187"/>
    <cellStyle name="AeE­ [0]_¼oAa½CAu _AμE￡3¿u " xfId="188"/>
    <cellStyle name="ÅëÈ­ [0]_¼öÃâ½ÇÀû _Çö´ë¾÷¹«ÃßÁø " xfId="189"/>
    <cellStyle name="AeE­ [0]_¼oAa½CAu _Co´e¾÷¹≪AßAø " xfId="190"/>
    <cellStyle name="ÅëÈ­ [0]_INQUIRY ¿µ¾÷ÃßÁø " xfId="191"/>
    <cellStyle name="ÅëÈ­ [0]_¼ÕÀÍ(ÃÖÁ¾) (2)_¼öÃâ " xfId="192"/>
    <cellStyle name="Ç¥ÁØ_Sheet1_Â÷ÀÔ±Ý " xfId="193"/>
    <cellStyle name="AeE­_A¶´Þ°eE¹ " xfId="194"/>
    <cellStyle name="ÅëÈ­ [0]_¼ÕÀÍ(ÃÖÁ¾)_¼öÃâ " xfId="195"/>
    <cellStyle name="쉼표 [0]_~6602476" xfId="196"/>
    <cellStyle name="ÄÞ¸¶ [0]_Â÷ÀÔ±Ý ±¸Á¶ " xfId="197"/>
    <cellStyle name="AeE­ [0]_¼OAI_¼oAa " xfId="198"/>
    <cellStyle name="ÅëÈ­ [0]_¼ÕÀÍ_¼öÃâ " xfId="199"/>
    <cellStyle name="霓付 [0]_INQUIRY 康?眠柳 " xfId="200"/>
    <cellStyle name="C￥AØ_≫c¾÷ºIº° AN°e " xfId="201"/>
    <cellStyle name="AeE­ [0]_¼OAI°e≫e¼­(´c≫c) " xfId="202"/>
    <cellStyle name="百分比 2" xfId="203"/>
    <cellStyle name="AeE­ [0]_AMT _AμE￡3¿u " xfId="204"/>
    <cellStyle name="ÅëÈ­ [0]_¼ÕÀÍ¹Î´ö " xfId="205"/>
    <cellStyle name="AeE­ [0]_¼oAO (2)_¼oAa " xfId="206"/>
    <cellStyle name="C￥AØ_¾c½A " xfId="207"/>
    <cellStyle name="ÅëÈ­ [0]_¼öÁÖ (2)_¼öÃâ " xfId="208"/>
    <cellStyle name="AeE­ [0]_¼oAO_¼oAa " xfId="209"/>
    <cellStyle name="ÅëÈ­ [0]_¼öÁÖ_¼öÃâ " xfId="210"/>
    <cellStyle name="Input [yellow]" xfId="211"/>
    <cellStyle name="AeE­ [0]_¹u¾i4 " xfId="212"/>
    <cellStyle name="C￥AØ_Sheet1_A÷AO±Y " xfId="213"/>
    <cellStyle name="ÅëÈ­ [0]_2¿ù¸ÅÃâ " xfId="214"/>
    <cellStyle name="Ç¥ÁØ_2¿ù¸ÅÃâ " xfId="215"/>
    <cellStyle name="AeE­ [0]_5 " xfId="216"/>
    <cellStyle name="ÅëÈ­ [0]_Â÷ÀÔ±Ý " xfId="217"/>
    <cellStyle name="AeE­ [0]_A÷AO±Y ±¸A¶ " xfId="218"/>
    <cellStyle name="ÅëÈ­ [0]_Â÷ÀÔ±Ý ±¸Á¶ " xfId="219"/>
    <cellStyle name="Model" xfId="220"/>
    <cellStyle name="AeE­ [0]_A¶´Þ°eE¹ " xfId="221"/>
    <cellStyle name="ÅëÈ­ [0]_Á¶´Þ°èÈ¹ " xfId="222"/>
    <cellStyle name="AeE­ [0]_ÆAC￥Ao_°eE¹3 " xfId="223"/>
    <cellStyle name="AÞ¸¶_¼oAa½CAu " xfId="224"/>
    <cellStyle name="AeE­ [0]_INQUIRY ¿μ¾÷AßAø " xfId="225"/>
    <cellStyle name="ÅëÈ­ [0]_ÆÀÇ¥Áö_°èÈ¹3 " xfId="226"/>
    <cellStyle name="뒤에 오는 하이퍼링크_Book1" xfId="227"/>
    <cellStyle name="AeE­ [0]_AI±¸AßAI " xfId="228"/>
    <cellStyle name="AÞ¸¶ [0]_¼oA¹°eE¹ " xfId="229"/>
    <cellStyle name="ÅëÈ­ [0]_ÀÎ·Â]_¼öÃâ " xfId="230"/>
    <cellStyle name="Ç¥ÁØ_Çö´ë¾÷¹«ÃßÁø " xfId="231"/>
    <cellStyle name="C￥AØ_5 " xfId="232"/>
    <cellStyle name="ÅëÈ­ [0]_AMT " xfId="233"/>
    <cellStyle name="AeE­ [0]_AMT " xfId="234"/>
    <cellStyle name="C￥AØ_AU±Y_1_AßA¤´eA÷ " xfId="235"/>
    <cellStyle name="C￥AØ_¼¼ºI¸i¼¼¼­ " xfId="236"/>
    <cellStyle name="AeE­_A÷AO±Y ±¸A¶ " xfId="237"/>
    <cellStyle name="AeE­ [0]_AMT _¹≪¿ª10¿u " xfId="238"/>
    <cellStyle name="C￥AØ_ºIAøºI¹R(Æ?ÆC) (1¿u)_1_¹≪¿ª10¿u " xfId="239"/>
    <cellStyle name="C¡IA¨ª_A¡AAO¡¾Y ¡¾￠￢A￠O " xfId="240"/>
    <cellStyle name="ÅëÈ­ [0]_AMT _ÃµÈ£3¿ù " xfId="241"/>
    <cellStyle name="ÅëÈ­ [0]_ÅõÀÚ_¼öÃâ " xfId="242"/>
    <cellStyle name="AeE­ [0]_Co´e¾÷¹≪AßAø " xfId="243"/>
    <cellStyle name="C¡IA¨ª_SOON1 " xfId="244"/>
    <cellStyle name="AeE­_¼oA¹°eE¹ " xfId="245"/>
    <cellStyle name="ÅëÈ­_¸ÅÃâ¸ÅÃâ¿ø°¡ " xfId="246"/>
    <cellStyle name="ÅëÈ­_¸ñÀûº° " xfId="247"/>
    <cellStyle name="ÄÞ¸¶_ÆÀÇ¥Áö_°èÈ¹3 " xfId="248"/>
    <cellStyle name="ÅëÈ­_°èÈ¹3 " xfId="249"/>
    <cellStyle name="category" xfId="250"/>
    <cellStyle name="AeE­_¼oAa½CAu " xfId="251"/>
    <cellStyle name="ÅëÈ­_¼öÃâ½ÇÀû " xfId="252"/>
    <cellStyle name="AeE­_¼oAa½CAu _¹≪¿ª10¿u " xfId="253"/>
    <cellStyle name="ÅëÈ­_¼öÃâ½ÇÀû _Çö´ë¾÷¹«ÃßÁø " xfId="254"/>
    <cellStyle name="C￥AØ_AI±¸AßAI " xfId="255"/>
    <cellStyle name="AeE­_¼oAa½CAu _Co´e¾÷¹≪AßAø " xfId="256"/>
    <cellStyle name="AÞ¸¶ [0]_Co´e¾÷¹≪AßAø " xfId="257"/>
    <cellStyle name="ÅëÈ­_¼ÕÀÍ¹Î´ö " xfId="258"/>
    <cellStyle name="AeE­_¹u¾i4 " xfId="259"/>
    <cellStyle name="ÅëÈ­_2¿ù¸ÅÃâ " xfId="260"/>
    <cellStyle name="ÄÞ¸¶ [0]_¼öÃâ½ÇÀû _ÃµÈ£3¿ù " xfId="261"/>
    <cellStyle name="ÅëÈ­_Â÷ÀÔ±Ý " xfId="262"/>
    <cellStyle name="ÅëÈ­_Â÷ÀÔ±Ý ±¸Á¶ " xfId="263"/>
    <cellStyle name="C¡IA¨ª_5-1¡¾￠´¡Æi _Co￠￥e¨u¡Aⓒo¡iAⓒ￢Aⓒª " xfId="264"/>
    <cellStyle name="ÅëÈ­_Á¶´Þ°èÈ¹ " xfId="265"/>
    <cellStyle name="ÅëÈ­_ÆÀÇ¥Áö_°èÈ¹3 " xfId="266"/>
    <cellStyle name="ÅëÈ­_AMT " xfId="267"/>
    <cellStyle name="AeE­_AMT _¹≪¿ª10¿u " xfId="268"/>
    <cellStyle name="ÅëÈ­_ÇâÈÄ5³â (2)_¼öÃâ " xfId="269"/>
    <cellStyle name="_x0001_ဠ" xfId="270"/>
    <cellStyle name="AeE­_Co´e¾÷¹≪AßAø " xfId="271"/>
    <cellStyle name="ÅëÈ­_INQUIRY ¿µ¾÷ÃßÁø " xfId="272"/>
    <cellStyle name="AeE­_INQUIRY ¿μ¾÷AßAø " xfId="273"/>
    <cellStyle name="AeE¡© [0]_ ¨¬n¢¬n¨¬¡Æ ¢¯u¨¬¡Æ¡¾a¨ùu " xfId="274"/>
    <cellStyle name="C￥AØ_5-1±¤°i _¹≪¿ª10¿u " xfId="275"/>
    <cellStyle name="AeE¡ⓒ [0]_ ¨￢n￠￢n¨￢¡Æ ￠?u¨￢¡Æ¡¾a¨uu " xfId="276"/>
    <cellStyle name="AeE¡ⓒ_ ¨￢n￠￢n¨￢¡Æ ￠?u¨￢¡Æ¡¾a¨uu " xfId="277"/>
    <cellStyle name="AÞ¸¶ [0]_ ºn¸nº° ¿uº°±a¼u " xfId="278"/>
    <cellStyle name="ÄÞ¸¶ [0]_ ºñ¸ñº° ¿ùº°±â¼ú " xfId="279"/>
    <cellStyle name="ÄÞ¸¶_ÁÖ°£¸ÅÃâÇöÈ²_¼öÃâ " xfId="280"/>
    <cellStyle name="ÄÞ¸¶ [0]_¸ÅÃâ¸ÅÃâ¿ø°¡ " xfId="281"/>
    <cellStyle name="AÞ¸¶ [0]_¸AAa¸AAa¿ø°¡ _Book1" xfId="282"/>
    <cellStyle name="ÄÞ¸¶ [0]_¸ñÀûº° " xfId="283"/>
    <cellStyle name="Ç¥ÁØ_Â÷ÀÔ±Ý " xfId="284"/>
    <cellStyle name="AÞ¸¶ [0]_≫c¾÷¿uº° .±a¼u " xfId="285"/>
    <cellStyle name="ÄÞ¸¶ [0]_°èÈ¹3 " xfId="286"/>
    <cellStyle name="ÄÞ¸¶ [0]_2¿ù¸ÅÃâ " xfId="287"/>
    <cellStyle name="ÄÞ¸¶ [0]_¼öÅ¹°èÈ¹ " xfId="288"/>
    <cellStyle name="통화 [4]" xfId="289"/>
    <cellStyle name="AÞ¸¶ [0]_¼oAa½CAu " xfId="290"/>
    <cellStyle name="ÄÞ¸¶ [0]_¼öÃâ½ÇÀû " xfId="291"/>
    <cellStyle name="AÞ¸¶ [0]_¼oAa½CAu _¹≪¿ª10¿u " xfId="292"/>
    <cellStyle name="ÄÞ¸¶ [0]_¼öÃâ½ÇÀû _Çö´ë¾÷¹«ÃßÁø " xfId="293"/>
    <cellStyle name="AÞ¸¶ [0]_¼oAa½CAu _Co´e¾÷¹≪AßAø " xfId="294"/>
    <cellStyle name="C¡ÍA¨ª_2¢¯u¢¬AAa " xfId="295"/>
    <cellStyle name="AÞ¸¶ [0]_2¿u¸AAa " xfId="296"/>
    <cellStyle name="AÞ¸¶ [0]_5 " xfId="297"/>
    <cellStyle name="ÄÞ¸¶ [0]_Â÷ÀÔ±Ý " xfId="298"/>
    <cellStyle name="AÞ¸¶ [0]_A¶´Þ°eE¹ " xfId="299"/>
    <cellStyle name="ÄÞ¸¶ [0]_Á¶´Þ°èÈ¹ " xfId="300"/>
    <cellStyle name="AÞ¸¶ [0]_ÆAC￥Ao_°eE¹3 " xfId="301"/>
    <cellStyle name="ÄÞ¸¶ [0]_ÆÀÇ¥Áö_°èÈ¹3 " xfId="302"/>
    <cellStyle name="ÄÞ¸¶ [0]_ÇâÈÄ5³â (2)_¼öÃâ " xfId="303"/>
    <cellStyle name="C￥AØ_A÷AO±Y ±¸A¶ " xfId="304"/>
    <cellStyle name="ÄÞ¸¶ [0]_INQUIRY ¿µ¾÷ÃßÁø " xfId="305"/>
    <cellStyle name="Ç¥ÁØ_Â÷ÀÔ±Ý ±¸Á¶ " xfId="306"/>
    <cellStyle name="AÞ¸¶_´U°eº°AI°Cºn " xfId="307"/>
    <cellStyle name="AÞ¸¶_¸AAa¸AAa¿ø°¡ _Book1" xfId="308"/>
    <cellStyle name="C¡ÍA¨ª_Sheet1_0N-HANDLING " xfId="309"/>
    <cellStyle name="ÄÞ¸¶_¸ñÀûº° " xfId="310"/>
    <cellStyle name="C￥AØ_´U°eº°AI°Cºn " xfId="311"/>
    <cellStyle name="AÞ¸¶_¿A¸n·Iº?_1_´U°eº°AI°Cºn " xfId="312"/>
    <cellStyle name="AÞ¸¶_¼oA¹°eE¹ " xfId="313"/>
    <cellStyle name="ÄÞ¸¶_¼öÅ¹°èÈ¹ " xfId="314"/>
    <cellStyle name="ÄÞ¸¶_¼öÃâ½ÇÀû " xfId="315"/>
    <cellStyle name="ÄÞ¸¶_¼öÃâ½ÇÀû _Çö´ë¾÷¹«ÃßÁø " xfId="316"/>
    <cellStyle name="ÄÞ¸¶_¼ÕÀÍ¹Î´ö " xfId="317"/>
    <cellStyle name="Ç¥ÁØ_¼ÕÀÍ¹Î´ö " xfId="318"/>
    <cellStyle name="AÞ¸¶_1202_¼oAa " xfId="319"/>
    <cellStyle name="ÄÞ¸¶_1202_¼öÃâ " xfId="320"/>
    <cellStyle name="AÞ¸¶_2¿u¸AAa " xfId="321"/>
    <cellStyle name="AÞ¸¶_4)¿A¸n±³¿ª_1_´U°eº°AI°Cºn " xfId="322"/>
    <cellStyle name="ÄÞ¸¶_Â÷ÀÔ±Ý " xfId="323"/>
    <cellStyle name="Comma_2009 AOP-COST V2,28th Aug" xfId="324"/>
    <cellStyle name="Ç¥ÁØ_SOON1 " xfId="325"/>
    <cellStyle name="AÞ¸¶_A÷AO±Y ±¸A¶ " xfId="326"/>
    <cellStyle name="ÄÞ¸¶_Â÷ÀÔ±Ý ±¸Á¶ " xfId="327"/>
    <cellStyle name="ÄÞ¸¶_Á¶´Þ°èÈ¹ " xfId="328"/>
    <cellStyle name="AÞ¸¶_ÆAC￥Ao_°eE¹3 " xfId="329"/>
    <cellStyle name="常规 3" xfId="330"/>
    <cellStyle name="AÞ¸¶_AI±¸AßAI " xfId="331"/>
    <cellStyle name="똿뗦먛귟 [0.00]_PRODUCT DETAIL Q1" xfId="332"/>
    <cellStyle name="AÞ¸¶_AOAoÆ?¼º¿a¾a_´U°eº°AI°Cºn " xfId="333"/>
    <cellStyle name="ÄÞ¸¶_ÇâÈÄ5³â (2)_¼öÃâ " xfId="334"/>
    <cellStyle name="AÞ¸¶_Co´e¾÷¹≪AßAø " xfId="335"/>
    <cellStyle name="ÄÞ¸¶_INQUIRY ¿µ¾÷ÃßÁø " xfId="336"/>
    <cellStyle name="AÞ¸¶_INQUIRY ¿μ¾÷AßAø " xfId="337"/>
    <cellStyle name="C¡ÍA¨ª_¡ÆeE©ö3 " xfId="338"/>
    <cellStyle name="C¡IA¨ª_¡ÆeEⓒo3 " xfId="339"/>
    <cellStyle name="C¡IA¨ª_¡ic¨u¡A¨￢I¨￢¡Æ AN¡Æe _ⓒo¡i￠?¨￡10￠?u " xfId="340"/>
    <cellStyle name="C¡IA¨ª_¡ic¨u¡A¨￢I¨￢¡Æ AN¡Æe _Co￠￥e¨u¡Aⓒo¡iAⓒ￢Aⓒª " xfId="341"/>
    <cellStyle name="C¡IA¨ª_¨¡AC¡IAo_¡ÆeEⓒo3 " xfId="342"/>
    <cellStyle name="C¡ÍA¨ª_¨¬IA©ª¨¬I©öR(¨¡?¨¡C) (1¢¯u)_1_©ö¡ì¢¯¨£10¢¯u " xfId="343"/>
    <cellStyle name="C¡IA¨ª_¨￢IAⓒª¨￢IⓒoR(¨¡?¨¡C) (1￠?u)_1_ⓒo¡i￠?¨￡10￠?u " xfId="344"/>
    <cellStyle name="C¡ÍA¨ª_¨úc¨öA " xfId="345"/>
    <cellStyle name="C¡IA¨ª_¨uc¨oA _ⓒo¡i￠?¨￡10￠?u " xfId="346"/>
    <cellStyle name="C¡ÍA¨ª_¨ùOAI©öI¢¥o " xfId="347"/>
    <cellStyle name="C¡IA¨ª_¨uOAIⓒoI￠￥o " xfId="348"/>
    <cellStyle name="C¡IA¨ª_￠￢AAa￠￢AAa￠?ⓒª¡Æ￠R " xfId="349"/>
    <cellStyle name="C¡ÍA¨ª_¢¬AAa¢¬AAa¢¯©ª¡Æ¢® " xfId="350"/>
    <cellStyle name="C¡IA¨ª_0N-HANDLING " xfId="351"/>
    <cellStyle name="常规 2" xfId="352"/>
    <cellStyle name="Ç¥ÁØ_Sheet1_¿µ¾÷ÇöÈ² " xfId="353"/>
    <cellStyle name="C¡ÍA¨ª_0N-HANDLING " xfId="354"/>
    <cellStyle name="C¡IA¨ª_2￠?u￠￢AAa " xfId="355"/>
    <cellStyle name="常规 4" xfId="356"/>
    <cellStyle name="Ç¥ÁØ_¸ÅÃâ¸ÅÃâ¿ø°¡ " xfId="357"/>
    <cellStyle name="C¡ÍA¨ª_5-1¡¾¢´¡Æi " xfId="358"/>
    <cellStyle name="C¡IA¨ª_5-1¡¾￠´¡Æi _ⓒo¡i￠?¨￡10￠?u " xfId="359"/>
    <cellStyle name="C¡ÍA¨ª_A¡ÀAO¡¾Y " xfId="360"/>
    <cellStyle name="C¡ÍA¨ª_A¡ÀAO¡¾Y ¡¾¢¬A¢Ò " xfId="361"/>
    <cellStyle name="Ç¥ÁØ_Áý°èÇ¥(2¿ù) " xfId="362"/>
    <cellStyle name="Ç¥ÁØ_ÀÚ±Ý_ÃßÁ¤´ëÂ÷ " xfId="363"/>
    <cellStyle name="C¡IA¨ª_A￠O￠￥¨­¡ÆeEⓒo " xfId="364"/>
    <cellStyle name="C¡ÍA¨ª_A¥ìE¡Ì3¢¯u " xfId="365"/>
    <cellStyle name="C￥AØ_Sheet1_¿μ¾÷CoE² " xfId="366"/>
    <cellStyle name="C¡IA¨ª_Aⓒ￢A￠´￠￥eA¡A " xfId="367"/>
    <cellStyle name="C￥AØ_A÷AO±Y " xfId="368"/>
    <cellStyle name="C¡ÍA¨ª_AU¡¾Y_1_A©¬A¢´¢¥eA¡À " xfId="369"/>
    <cellStyle name="C¡IA¨ª_AU¡¾Y_1_Aⓒ￢A￠´￠￥eA¡A " xfId="370"/>
    <cellStyle name="C¡IA¨ª_AU¡¾Y_Aⓒ￢A￠´￠￥eA¡A " xfId="371"/>
    <cellStyle name="C¡ÍA¨ª_Ay¡ÆeC¡Í(2¢¯u) " xfId="372"/>
    <cellStyle name="C¡IA¨ª_ⓒo¡i￠?¨￡¡Æⓒ¡¨￢nAa " xfId="373"/>
    <cellStyle name="C¡ÍA¨ª_Co¢¥e¨ú¡À©ö¡ìA©¬A©ª " xfId="374"/>
    <cellStyle name="C¡IA¨ª_Co￠￥e¨u¡Aⓒo¡iAⓒ￢Aⓒª " xfId="375"/>
    <cellStyle name="C¡ÍA¨ª_CoAo©öyAI ¡ÆA¨ú¡¿¢¯¨Ï¨öA " xfId="376"/>
    <cellStyle name="C¡IA¨ª_CoAoⓒoyAI ¡ÆA¨u¡¿￠?¨I¨oA " xfId="377"/>
    <cellStyle name="C¡ÍA¨ª_p.mix " xfId="378"/>
    <cellStyle name="C¡IA¨ª_PL￠?￥i¨u¡A " xfId="379"/>
    <cellStyle name="C¡ÍA¨ª_PL¢¯¥ì¨ú¡À " xfId="380"/>
    <cellStyle name="C¡ÍA¨ª_Sheet1_¢¯¥ì¨ú¡ÀCoE©÷ " xfId="381"/>
    <cellStyle name="C¡IA¨ª_Sheet1_A¡AAO¡¾Y " xfId="382"/>
    <cellStyle name="C¡ÍA¨ª_Sheet1_A¡ÀAO¡¾Y " xfId="383"/>
    <cellStyle name="C¡IA¨ª_Sheet1_Ay¡ÆeC¡I(2￠?u) " xfId="384"/>
    <cellStyle name="C¡ÍA¨ª_Sheet1_Ay¡ÆeC¡Í(2¢¯u) " xfId="385"/>
    <cellStyle name="C¡ÍA¨ª_SOON1 " xfId="386"/>
    <cellStyle name="C￥AØ_¿￢·E±¸A¶_¡a°³¹ß°eE¹ " xfId="387"/>
    <cellStyle name="Ç¥ÁØ_»ç¾÷ºÎº° ÃÑ°è " xfId="388"/>
    <cellStyle name="Ç¥ÁØ_°èÈ¹3 " xfId="389"/>
    <cellStyle name="C￥AØ_AU±Y¼oAo-1¾E " xfId="390"/>
    <cellStyle name="Ç¥ÁØ_0N-HANDLING " xfId="391"/>
    <cellStyle name="C￥AØ_¾c½A _¹≪¿ª10¿u " xfId="392"/>
    <cellStyle name="Ç¥ÁØ_¹«¿ª°æºñÀå " xfId="393"/>
    <cellStyle name="C￥AØ_¹≪¿ª°æºnAa " xfId="394"/>
    <cellStyle name="Ç¥ÁØ_5-1±¤°í " xfId="395"/>
    <cellStyle name="Ç¥ÁØ_5-1±¤°í _Çö´ë¾÷¹«ÃßÁø " xfId="396"/>
    <cellStyle name="콤마 [0]_  1  " xfId="397"/>
    <cellStyle name="C￥AØ_5-1±¤°i _Co´e¾÷¹≪AßAø " xfId="398"/>
    <cellStyle name="C￥AØ_A¶´Þ°eE¹ " xfId="399"/>
    <cellStyle name="Ç¥ÁØ_Á¶´Þ°èÈ¹ " xfId="400"/>
    <cellStyle name="C￥AØ_Æ?±a3_p.mix " xfId="401"/>
    <cellStyle name="C￥AØ_ÆAC￥Ao_°eE¹3 " xfId="402"/>
    <cellStyle name="Ç¥ÁØ_ÆÀÇ¥Áö_°èÈ¹3 " xfId="403"/>
    <cellStyle name="Ç¥ÁØ_ÃßÁ¤´ëÂ÷ " xfId="404"/>
    <cellStyle name="Ç¥ÁØ_ÀÚ±Ý_1_ÃßÁ¤´ëÂ÷ " xfId="405"/>
    <cellStyle name="C￥AØ_AU±Y_AßA¤´eA÷ " xfId="406"/>
    <cellStyle name="C￥AØ_AμE￡3¿u " xfId="407"/>
    <cellStyle name="Ç¥ÁØ_p.mix " xfId="408"/>
    <cellStyle name="C￥AØ_Co´e¾÷¹≪AßAø " xfId="409"/>
    <cellStyle name="C￥AØ_CoAo¹yAI °A¾×¿ⓒ½A " xfId="410"/>
    <cellStyle name="Ç¥ÁØ_ºÎÁøºÎ¹®(Æ¯ÆÇ) (1¿ù)_1_¹«¿ª10¿ù " xfId="411"/>
    <cellStyle name="C￥AØ_PL¿μ¾÷ " xfId="412"/>
    <cellStyle name="C￥AØ_Sheet1_Ay°eC￥(2¿u) " xfId="413"/>
    <cellStyle name="똿뗦먛귟_PRODUCT DETAIL Q1" xfId="414"/>
    <cellStyle name="C￥AØ_SOON1 " xfId="415"/>
    <cellStyle name="Grey" xfId="416"/>
    <cellStyle name="HEADER" xfId="417"/>
    <cellStyle name="Header1" xfId="418"/>
    <cellStyle name="Header2" xfId="419"/>
    <cellStyle name="Normal - Style1" xfId="420"/>
    <cellStyle name="Normal_2009 AOP-COST V2,28th Aug" xfId="421"/>
    <cellStyle name="常规 5" xfId="422"/>
    <cellStyle name="烹拳 [0]_INQUIRY 康?眠柳 " xfId="423"/>
    <cellStyle name="烹拳_INQUIRY 康?眠柳 " xfId="424"/>
    <cellStyle name="믅됞 [0.00]_PRODUCT DETAIL Q1" xfId="425"/>
    <cellStyle name="믅됞_PRODUCT DETAIL Q1" xfId="4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F8"/>
  <sheetViews>
    <sheetView tabSelected="1" workbookViewId="0">
      <selection activeCell="C3" sqref="C3"/>
    </sheetView>
  </sheetViews>
  <sheetFormatPr defaultColWidth="9" defaultRowHeight="14" outlineLevelRow="7" outlineLevelCol="5"/>
  <cols>
    <col min="2" max="2" width="22.8727272727273" customWidth="1"/>
    <col min="3" max="3" width="28.5" customWidth="1"/>
    <col min="4" max="4" width="11.8727272727273" customWidth="1"/>
    <col min="5" max="5" width="12.3727272727273" customWidth="1"/>
    <col min="6" max="6" width="40.8727272727273" customWidth="1"/>
  </cols>
  <sheetData>
    <row r="2" ht="17.5" spans="1:6">
      <c r="A2" s="49"/>
      <c r="B2" s="134" t="s">
        <v>0</v>
      </c>
      <c r="C2" s="134" t="s">
        <v>1</v>
      </c>
      <c r="D2" s="134" t="s">
        <v>2</v>
      </c>
      <c r="E2" s="134" t="s">
        <v>3</v>
      </c>
      <c r="F2" s="134" t="s">
        <v>4</v>
      </c>
    </row>
    <row r="3" ht="52.5" spans="1:6">
      <c r="A3" s="49"/>
      <c r="B3" s="49" t="s">
        <v>5</v>
      </c>
      <c r="C3" s="49" t="s">
        <v>6</v>
      </c>
      <c r="D3" s="49" t="s">
        <v>7</v>
      </c>
      <c r="E3" s="49" t="s">
        <v>8</v>
      </c>
      <c r="F3" s="135" t="s">
        <v>9</v>
      </c>
    </row>
    <row r="4" ht="87.5" spans="1:6">
      <c r="A4" s="49"/>
      <c r="B4" s="49" t="s">
        <v>5</v>
      </c>
      <c r="C4" s="49" t="s">
        <v>10</v>
      </c>
      <c r="D4" s="49" t="s">
        <v>7</v>
      </c>
      <c r="E4" s="49" t="s">
        <v>11</v>
      </c>
      <c r="F4" s="135" t="s">
        <v>12</v>
      </c>
    </row>
    <row r="5" ht="52.5" spans="1:6">
      <c r="A5" s="49"/>
      <c r="B5" s="49" t="s">
        <v>5</v>
      </c>
      <c r="C5" s="49" t="s">
        <v>13</v>
      </c>
      <c r="D5" s="49" t="s">
        <v>14</v>
      </c>
      <c r="E5" s="49" t="s">
        <v>15</v>
      </c>
      <c r="F5" s="135" t="s">
        <v>16</v>
      </c>
    </row>
    <row r="6" ht="17.5" spans="1:6">
      <c r="A6" s="49"/>
      <c r="B6" s="49" t="s">
        <v>5</v>
      </c>
      <c r="C6" s="49" t="s">
        <v>17</v>
      </c>
      <c r="D6" s="49" t="s">
        <v>7</v>
      </c>
      <c r="E6" s="49" t="s">
        <v>18</v>
      </c>
      <c r="F6" s="135"/>
    </row>
    <row r="7" ht="70" spans="1:6">
      <c r="A7" s="49"/>
      <c r="B7" s="49" t="s">
        <v>5</v>
      </c>
      <c r="C7" s="49" t="s">
        <v>19</v>
      </c>
      <c r="D7" s="49" t="s">
        <v>20</v>
      </c>
      <c r="E7" s="49" t="s">
        <v>18</v>
      </c>
      <c r="F7" s="135" t="s">
        <v>21</v>
      </c>
    </row>
    <row r="8" ht="17.5" spans="1:6">
      <c r="A8" s="49"/>
      <c r="B8" s="49"/>
      <c r="C8" s="49"/>
      <c r="D8" s="49"/>
      <c r="E8" s="49"/>
      <c r="F8" s="49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I17"/>
  <sheetViews>
    <sheetView showGridLines="0" workbookViewId="0">
      <selection activeCell="K19" sqref="$A1:$XFD1048576"/>
    </sheetView>
  </sheetViews>
  <sheetFormatPr defaultColWidth="9" defaultRowHeight="21"/>
  <cols>
    <col min="1" max="1" width="9" style="1"/>
    <col min="2" max="2" width="23.1272727272727" style="121" customWidth="1"/>
    <col min="3" max="3" width="16.6272727272727" style="121" customWidth="1"/>
    <col min="4" max="4" width="13.5" style="121" customWidth="1"/>
    <col min="5" max="5" width="16" style="1" customWidth="1"/>
    <col min="6" max="6" width="7.37272727272727" style="1" customWidth="1"/>
    <col min="7" max="7" width="17.7545454545455" style="1" customWidth="1"/>
    <col min="8" max="8" width="19.8727272727273" style="1" customWidth="1"/>
    <col min="9" max="9" width="13.5" style="1" customWidth="1"/>
    <col min="10" max="16384" width="9" style="1"/>
  </cols>
  <sheetData>
    <row r="3" ht="21.75" spans="2:9">
      <c r="B3" s="122" t="s">
        <v>22</v>
      </c>
      <c r="C3" s="122"/>
      <c r="D3" s="123"/>
      <c r="E3" s="123"/>
      <c r="F3" s="123"/>
      <c r="G3" s="4"/>
      <c r="H3" s="4">
        <v>43890</v>
      </c>
      <c r="I3" s="133">
        <f>H3</f>
        <v>43890</v>
      </c>
    </row>
    <row r="4" ht="21.75" spans="2:8">
      <c r="B4" s="6" t="s">
        <v>23</v>
      </c>
      <c r="C4" s="124"/>
      <c r="D4" s="124"/>
      <c r="E4" s="124"/>
      <c r="F4" s="124"/>
      <c r="G4" s="124"/>
      <c r="H4" s="124"/>
    </row>
    <row r="6" ht="84" spans="2:9">
      <c r="B6" s="125" t="s">
        <v>24</v>
      </c>
      <c r="C6" s="125" t="s">
        <v>25</v>
      </c>
      <c r="D6" s="125" t="s">
        <v>26</v>
      </c>
      <c r="E6" s="125" t="s">
        <v>27</v>
      </c>
      <c r="F6" s="125" t="s">
        <v>28</v>
      </c>
      <c r="G6" s="126" t="s">
        <v>29</v>
      </c>
      <c r="H6" s="127" t="s">
        <v>30</v>
      </c>
      <c r="I6" s="127" t="s">
        <v>31</v>
      </c>
    </row>
    <row r="7" spans="2:9">
      <c r="B7" s="128"/>
      <c r="C7" s="128"/>
      <c r="D7" s="128"/>
      <c r="E7" s="128" t="s">
        <v>32</v>
      </c>
      <c r="F7" s="128" t="s">
        <v>33</v>
      </c>
      <c r="G7" s="129"/>
      <c r="H7" s="129"/>
      <c r="I7" s="129"/>
    </row>
    <row r="8" spans="2:9">
      <c r="B8" s="128"/>
      <c r="C8" s="128"/>
      <c r="D8" s="128"/>
      <c r="E8" s="128" t="s">
        <v>34</v>
      </c>
      <c r="F8" s="128" t="s">
        <v>33</v>
      </c>
      <c r="G8" s="129"/>
      <c r="H8" s="129"/>
      <c r="I8" s="129"/>
    </row>
    <row r="9" spans="2:9">
      <c r="B9" s="128"/>
      <c r="C9" s="128"/>
      <c r="D9" s="128"/>
      <c r="E9" s="128" t="s">
        <v>34</v>
      </c>
      <c r="F9" s="128" t="s">
        <v>33</v>
      </c>
      <c r="G9" s="129"/>
      <c r="H9" s="129"/>
      <c r="I9" s="129"/>
    </row>
    <row r="10" spans="2:9">
      <c r="B10" s="128"/>
      <c r="C10" s="128"/>
      <c r="D10" s="128"/>
      <c r="E10" s="128" t="s">
        <v>32</v>
      </c>
      <c r="F10" s="128" t="s">
        <v>33</v>
      </c>
      <c r="G10" s="129"/>
      <c r="H10" s="129"/>
      <c r="I10" s="129"/>
    </row>
    <row r="11" spans="2:9">
      <c r="B11" s="128"/>
      <c r="C11" s="129"/>
      <c r="D11" s="129"/>
      <c r="E11" s="129"/>
      <c r="F11" s="129" t="s">
        <v>35</v>
      </c>
      <c r="G11" s="129"/>
      <c r="H11" s="129"/>
      <c r="I11" s="129"/>
    </row>
    <row r="12" spans="2:9">
      <c r="B12" s="128"/>
      <c r="C12" s="129"/>
      <c r="D12" s="129"/>
      <c r="E12" s="129"/>
      <c r="F12" s="129" t="s">
        <v>35</v>
      </c>
      <c r="G12" s="129"/>
      <c r="H12" s="129"/>
      <c r="I12" s="129"/>
    </row>
    <row r="13" spans="2:9">
      <c r="B13" s="130"/>
      <c r="C13" s="130"/>
      <c r="D13" s="130"/>
      <c r="E13" s="130"/>
      <c r="F13" s="130"/>
      <c r="G13" s="130"/>
      <c r="H13" s="130"/>
      <c r="I13" s="130"/>
    </row>
    <row r="14" spans="2:9">
      <c r="B14" s="130"/>
      <c r="C14" s="130"/>
      <c r="D14" s="130"/>
      <c r="E14" s="130"/>
      <c r="F14" s="130"/>
      <c r="G14" s="130"/>
      <c r="H14" s="130"/>
      <c r="I14" s="130"/>
    </row>
    <row r="16" spans="2:5">
      <c r="B16" s="131" t="s">
        <v>36</v>
      </c>
      <c r="C16" s="1"/>
      <c r="D16" s="132"/>
      <c r="E16" s="131" t="s">
        <v>37</v>
      </c>
    </row>
    <row r="17" spans="2:5">
      <c r="B17" s="131" t="s">
        <v>38</v>
      </c>
      <c r="C17" s="1"/>
      <c r="D17" s="132"/>
      <c r="E17" s="131" t="s">
        <v>38</v>
      </c>
    </row>
  </sheetData>
  <mergeCells count="1">
    <mergeCell ref="B3:C3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7"/>
  <sheetViews>
    <sheetView showGridLines="0" workbookViewId="0">
      <selection activeCell="J8" sqref="$A1:$XFD1048576"/>
    </sheetView>
  </sheetViews>
  <sheetFormatPr defaultColWidth="9" defaultRowHeight="23" outlineLevelCol="7"/>
  <cols>
    <col min="1" max="1" width="3.87272727272727" style="109" customWidth="1"/>
    <col min="2" max="2" width="6.87272727272727" style="109" customWidth="1"/>
    <col min="3" max="4" width="12.8727272727273" style="109" customWidth="1"/>
    <col min="5" max="5" width="6.87272727272727" style="109" customWidth="1"/>
    <col min="6" max="6" width="9" style="109"/>
    <col min="7" max="8" width="12.8727272727273" style="109" customWidth="1"/>
    <col min="9" max="16384" width="9" style="109"/>
  </cols>
  <sheetData>
    <row r="2" ht="36" customHeight="1" spans="2:8">
      <c r="B2" s="110" t="s">
        <v>39</v>
      </c>
      <c r="C2" s="110"/>
      <c r="D2" s="110"/>
      <c r="E2" s="110"/>
      <c r="F2" s="110"/>
      <c r="G2" s="110"/>
      <c r="H2" s="110"/>
    </row>
    <row r="3" ht="18" customHeight="1" spans="2:8">
      <c r="B3" s="111" t="s">
        <v>40</v>
      </c>
      <c r="C3" s="111"/>
      <c r="D3" s="111"/>
      <c r="E3" s="111"/>
      <c r="F3" s="111"/>
      <c r="G3" s="111"/>
      <c r="H3" s="111"/>
    </row>
    <row r="4" ht="24" customHeight="1" spans="2:8">
      <c r="B4" s="112" t="s">
        <v>41</v>
      </c>
      <c r="C4" s="113" t="s">
        <v>42</v>
      </c>
      <c r="D4" s="113" t="s">
        <v>43</v>
      </c>
      <c r="E4" s="113" t="s">
        <v>44</v>
      </c>
      <c r="F4" s="113"/>
      <c r="G4" s="113" t="s">
        <v>45</v>
      </c>
      <c r="H4" s="114" t="s">
        <v>46</v>
      </c>
    </row>
    <row r="5" ht="24" customHeight="1" spans="2:8">
      <c r="B5" s="115"/>
      <c r="C5" s="116"/>
      <c r="D5" s="116"/>
      <c r="E5" s="116"/>
      <c r="F5" s="116"/>
      <c r="G5" s="116"/>
      <c r="H5" s="117"/>
    </row>
    <row r="6" ht="24" customHeight="1" spans="2:8">
      <c r="B6" s="115"/>
      <c r="C6" s="116"/>
      <c r="D6" s="116"/>
      <c r="E6" s="116"/>
      <c r="F6" s="116"/>
      <c r="G6" s="116"/>
      <c r="H6" s="117"/>
    </row>
    <row r="7" ht="24" customHeight="1" spans="2:8">
      <c r="B7" s="115"/>
      <c r="C7" s="116"/>
      <c r="D7" s="116"/>
      <c r="E7" s="116"/>
      <c r="F7" s="116"/>
      <c r="G7" s="116"/>
      <c r="H7" s="117"/>
    </row>
    <row r="8" ht="24" customHeight="1" spans="2:8">
      <c r="B8" s="115"/>
      <c r="C8" s="116" t="s">
        <v>47</v>
      </c>
      <c r="D8" s="116"/>
      <c r="E8" s="116"/>
      <c r="F8" s="116"/>
      <c r="G8" s="116"/>
      <c r="H8" s="117"/>
    </row>
    <row r="9" ht="24" customHeight="1" spans="2:8">
      <c r="B9" s="115" t="s">
        <v>48</v>
      </c>
      <c r="C9" s="116" t="s">
        <v>43</v>
      </c>
      <c r="D9" s="116"/>
      <c r="E9" s="116" t="s">
        <v>49</v>
      </c>
      <c r="F9" s="116" t="s">
        <v>50</v>
      </c>
      <c r="G9" s="116"/>
      <c r="H9" s="117"/>
    </row>
    <row r="10" ht="24" customHeight="1" spans="2:8">
      <c r="B10" s="115"/>
      <c r="C10" s="116" t="s">
        <v>51</v>
      </c>
      <c r="D10" s="116"/>
      <c r="E10" s="116"/>
      <c r="F10" s="116" t="s">
        <v>52</v>
      </c>
      <c r="G10" s="116"/>
      <c r="H10" s="117"/>
    </row>
    <row r="11" ht="24" customHeight="1" spans="2:8">
      <c r="B11" s="115"/>
      <c r="C11" s="116" t="s">
        <v>53</v>
      </c>
      <c r="D11" s="116"/>
      <c r="E11" s="116"/>
      <c r="F11" s="116" t="s">
        <v>54</v>
      </c>
      <c r="G11" s="116"/>
      <c r="H11" s="117"/>
    </row>
    <row r="12" ht="24" customHeight="1" spans="2:8">
      <c r="B12" s="115"/>
      <c r="C12" s="116"/>
      <c r="D12" s="116"/>
      <c r="E12" s="116"/>
      <c r="F12" s="116" t="s">
        <v>55</v>
      </c>
      <c r="G12" s="116"/>
      <c r="H12" s="117"/>
    </row>
    <row r="13" ht="24" customHeight="1" spans="2:8">
      <c r="B13" s="115"/>
      <c r="C13" s="116"/>
      <c r="D13" s="116"/>
      <c r="E13" s="116"/>
      <c r="F13" s="116" t="s">
        <v>56</v>
      </c>
      <c r="G13" s="116"/>
      <c r="H13" s="117"/>
    </row>
    <row r="14" ht="24" customHeight="1" spans="2:8">
      <c r="B14" s="115"/>
      <c r="C14" s="116"/>
      <c r="D14" s="116"/>
      <c r="E14" s="116"/>
      <c r="F14" s="116" t="s">
        <v>57</v>
      </c>
      <c r="G14" s="116"/>
      <c r="H14" s="117"/>
    </row>
    <row r="15" ht="24" customHeight="1" spans="2:8">
      <c r="B15" s="115"/>
      <c r="C15" s="116"/>
      <c r="D15" s="116"/>
      <c r="E15" s="116"/>
      <c r="F15" s="116" t="s">
        <v>58</v>
      </c>
      <c r="G15" s="116"/>
      <c r="H15" s="117"/>
    </row>
    <row r="16" ht="24" customHeight="1" spans="2:8">
      <c r="B16" s="115"/>
      <c r="C16" s="116" t="s">
        <v>59</v>
      </c>
      <c r="D16" s="116"/>
      <c r="E16" s="116"/>
      <c r="F16" s="116" t="s">
        <v>59</v>
      </c>
      <c r="G16" s="116"/>
      <c r="H16" s="117"/>
    </row>
    <row r="17" ht="25.5" customHeight="1" spans="2:8">
      <c r="B17" s="118" t="s">
        <v>60</v>
      </c>
      <c r="C17" s="119"/>
      <c r="D17" s="119"/>
      <c r="E17" s="119"/>
      <c r="F17" s="119"/>
      <c r="G17" s="119"/>
      <c r="H17" s="120"/>
    </row>
  </sheetData>
  <mergeCells count="19">
    <mergeCell ref="B2:H2"/>
    <mergeCell ref="B3:H3"/>
    <mergeCell ref="E4:F4"/>
    <mergeCell ref="E5:F5"/>
    <mergeCell ref="E6:F6"/>
    <mergeCell ref="E7:F7"/>
    <mergeCell ref="E8:F8"/>
    <mergeCell ref="F9:G9"/>
    <mergeCell ref="F10:G10"/>
    <mergeCell ref="F11:G11"/>
    <mergeCell ref="F12:G12"/>
    <mergeCell ref="F13:G13"/>
    <mergeCell ref="F14:G14"/>
    <mergeCell ref="F15:G15"/>
    <mergeCell ref="F16:G16"/>
    <mergeCell ref="B17:C17"/>
    <mergeCell ref="D17:H17"/>
    <mergeCell ref="B9:B16"/>
    <mergeCell ref="E9:E16"/>
  </mergeCells>
  <pageMargins left="0.699305555555556" right="0.699305555555556" top="0.75" bottom="0.75" header="0.3" footer="0.3"/>
  <pageSetup paperSize="9" orientation="landscape" horizont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43"/>
  <sheetViews>
    <sheetView showGridLines="0" workbookViewId="0">
      <selection activeCell="I19" sqref="$A1:$XFD1048576"/>
    </sheetView>
  </sheetViews>
  <sheetFormatPr defaultColWidth="9" defaultRowHeight="17.5"/>
  <cols>
    <col min="1" max="1" width="2.5" style="49" customWidth="1"/>
    <col min="2" max="2" width="37.3727272727273" style="49" customWidth="1"/>
    <col min="3" max="4" width="23.2545454545455" style="49" customWidth="1"/>
    <col min="5" max="5" width="25.7545454545455" style="49" customWidth="1"/>
    <col min="6" max="6" width="14.5" style="49" customWidth="1"/>
    <col min="7" max="7" width="22.1272727272727" style="49" customWidth="1"/>
    <col min="8" max="16384" width="9" style="49"/>
  </cols>
  <sheetData>
    <row r="2" ht="45.75" customHeight="1" spans="2:7">
      <c r="B2" s="50" t="s">
        <v>61</v>
      </c>
      <c r="C2" s="50"/>
      <c r="D2" s="51"/>
      <c r="E2" s="51"/>
      <c r="F2" s="52">
        <v>43890</v>
      </c>
      <c r="G2" s="53">
        <f>F2</f>
        <v>43890</v>
      </c>
    </row>
    <row r="3" ht="18.25" spans="2:6">
      <c r="B3" s="54" t="s">
        <v>62</v>
      </c>
      <c r="C3" s="55"/>
      <c r="D3" s="55"/>
      <c r="E3" s="55"/>
      <c r="F3" s="55"/>
    </row>
    <row r="4" ht="18.25" spans="2:7">
      <c r="B4" s="56"/>
      <c r="C4" s="55"/>
      <c r="D4" s="55"/>
      <c r="E4" s="55"/>
      <c r="F4" s="55"/>
      <c r="G4" s="55"/>
    </row>
    <row r="5" ht="52.5" spans="2:7">
      <c r="B5" s="57"/>
      <c r="C5" s="58" t="s">
        <v>63</v>
      </c>
      <c r="D5" s="59" t="s">
        <v>64</v>
      </c>
      <c r="E5" s="59" t="s">
        <v>65</v>
      </c>
      <c r="F5" s="59" t="s">
        <v>66</v>
      </c>
      <c r="G5" s="60" t="s">
        <v>67</v>
      </c>
    </row>
    <row r="6" ht="35" spans="2:7">
      <c r="B6" s="61"/>
      <c r="C6" s="62" t="s">
        <v>68</v>
      </c>
      <c r="D6" s="63" t="s">
        <v>69</v>
      </c>
      <c r="E6" s="63" t="s">
        <v>70</v>
      </c>
      <c r="F6" s="63"/>
      <c r="G6" s="64"/>
    </row>
    <row r="7" spans="2:7">
      <c r="B7" s="65"/>
      <c r="C7" s="66" t="s">
        <v>32</v>
      </c>
      <c r="D7" s="67" t="s">
        <v>71</v>
      </c>
      <c r="E7" s="67" t="s">
        <v>72</v>
      </c>
      <c r="F7" s="67"/>
      <c r="G7" s="68"/>
    </row>
    <row r="8" spans="2:7">
      <c r="B8" s="69" t="s">
        <v>73</v>
      </c>
      <c r="C8" s="70">
        <v>11617580.14</v>
      </c>
      <c r="D8" s="71">
        <v>19268.39</v>
      </c>
      <c r="E8" s="71">
        <v>2263757.1</v>
      </c>
      <c r="F8" s="71">
        <v>1137.21</v>
      </c>
      <c r="G8" s="72">
        <f>SUM(C8:F8)</f>
        <v>13901742.84</v>
      </c>
    </row>
    <row r="9" spans="2:7">
      <c r="B9" s="73" t="str">
        <f>"截止"&amp;TEXT((F2-1),"yyyy/mm/dd")</f>
        <v>截止2020/02/28</v>
      </c>
      <c r="C9" s="74"/>
      <c r="D9" s="75"/>
      <c r="E9" s="75"/>
      <c r="F9" s="75"/>
      <c r="G9" s="76"/>
    </row>
    <row r="10" spans="2:7">
      <c r="B10" s="77" t="s">
        <v>74</v>
      </c>
      <c r="C10" s="78">
        <v>10000000</v>
      </c>
      <c r="D10" s="79"/>
      <c r="E10" s="79"/>
      <c r="F10" s="79"/>
      <c r="G10" s="80">
        <f t="shared" ref="G10:G15" si="0">SUM(C10:F10)</f>
        <v>10000000</v>
      </c>
    </row>
    <row r="11" spans="2:7">
      <c r="B11" s="77" t="s">
        <v>75</v>
      </c>
      <c r="C11" s="78">
        <v>-868496.59</v>
      </c>
      <c r="D11" s="79"/>
      <c r="E11" s="79">
        <v>-1880103.28</v>
      </c>
      <c r="F11" s="79"/>
      <c r="G11" s="80">
        <f t="shared" si="0"/>
        <v>-2748599.87</v>
      </c>
    </row>
    <row r="12" spans="2:7">
      <c r="B12" s="81" t="s">
        <v>76</v>
      </c>
      <c r="C12" s="78">
        <v>30955</v>
      </c>
      <c r="D12" s="79"/>
      <c r="E12" s="79">
        <v>2500</v>
      </c>
      <c r="F12" s="79"/>
      <c r="G12" s="80">
        <f t="shared" si="0"/>
        <v>33455</v>
      </c>
    </row>
    <row r="13" spans="2:7">
      <c r="B13" s="81" t="s">
        <v>77</v>
      </c>
      <c r="C13" s="78">
        <v>-100000</v>
      </c>
      <c r="D13" s="79">
        <f>-C13</f>
        <v>100000</v>
      </c>
      <c r="E13" s="79"/>
      <c r="F13" s="79"/>
      <c r="G13" s="80">
        <f t="shared" si="0"/>
        <v>0</v>
      </c>
    </row>
    <row r="14" spans="2:7">
      <c r="B14" s="77" t="s">
        <v>78</v>
      </c>
      <c r="C14" s="78">
        <v>-50000</v>
      </c>
      <c r="D14" s="79"/>
      <c r="E14" s="79"/>
      <c r="F14" s="79"/>
      <c r="G14" s="80">
        <f t="shared" si="0"/>
        <v>-50000</v>
      </c>
    </row>
    <row r="15" spans="2:7">
      <c r="B15" s="81" t="s">
        <v>79</v>
      </c>
      <c r="C15" s="78">
        <v>-250</v>
      </c>
      <c r="D15" s="79"/>
      <c r="E15" s="79"/>
      <c r="F15" s="79"/>
      <c r="G15" s="80">
        <f t="shared" si="0"/>
        <v>-250</v>
      </c>
    </row>
    <row r="16" spans="2:7">
      <c r="B16" s="82" t="s">
        <v>80</v>
      </c>
      <c r="C16" s="74"/>
      <c r="D16" s="75"/>
      <c r="E16" s="75"/>
      <c r="F16" s="75"/>
      <c r="G16" s="76"/>
    </row>
    <row r="17" spans="2:7">
      <c r="B17" s="69" t="s">
        <v>81</v>
      </c>
      <c r="C17" s="70">
        <f>SUM(C8:C16)</f>
        <v>20629788.55</v>
      </c>
      <c r="D17" s="71">
        <f>SUM(D8:D16)</f>
        <v>119268.39</v>
      </c>
      <c r="E17" s="71">
        <f>SUM(E8:E16)</f>
        <v>386153.82</v>
      </c>
      <c r="F17" s="71">
        <f>SUM(F8:F16)</f>
        <v>1137.21</v>
      </c>
      <c r="G17" s="83">
        <f>SUM(G8:G16)</f>
        <v>21136347.97</v>
      </c>
    </row>
    <row r="18" spans="2:7">
      <c r="B18" s="84" t="str">
        <f>"截止"&amp;TEXT((F2),"yyyy/mm/dd")</f>
        <v>截止2020/02/29</v>
      </c>
      <c r="C18" s="78"/>
      <c r="D18" s="79"/>
      <c r="E18" s="79"/>
      <c r="F18" s="79"/>
      <c r="G18" s="85"/>
    </row>
    <row r="19" spans="2:7">
      <c r="B19" s="86"/>
      <c r="C19" s="74"/>
      <c r="D19" s="75"/>
      <c r="E19" s="75"/>
      <c r="F19" s="75"/>
      <c r="G19" s="76"/>
    </row>
    <row r="20" spans="2:7">
      <c r="B20" s="87" t="s">
        <v>82</v>
      </c>
      <c r="C20" s="88">
        <f>C21+C25</f>
        <v>-346650</v>
      </c>
      <c r="D20" s="88">
        <f>D21+D25</f>
        <v>-50130.45</v>
      </c>
      <c r="E20" s="88">
        <f>E21+E25</f>
        <v>0</v>
      </c>
      <c r="F20" s="88">
        <f>F21+F25</f>
        <v>0</v>
      </c>
      <c r="G20" s="89">
        <f>G21+G25</f>
        <v>-396780.45</v>
      </c>
    </row>
    <row r="21" spans="2:7">
      <c r="B21" s="90" t="s">
        <v>83</v>
      </c>
      <c r="C21" s="79">
        <f>SUM(C22:C24)</f>
        <v>-215100</v>
      </c>
      <c r="D21" s="79">
        <f>SUM(D22:D24)</f>
        <v>0</v>
      </c>
      <c r="E21" s="79">
        <f>SUM(E22:E24)</f>
        <v>0</v>
      </c>
      <c r="F21" s="79">
        <f>SUM(F22:F24)</f>
        <v>0</v>
      </c>
      <c r="G21" s="80">
        <f t="shared" ref="G21:G27" si="1">SUM(C21:F21)</f>
        <v>-215100</v>
      </c>
    </row>
    <row r="22" spans="2:7">
      <c r="B22" s="91" t="s">
        <v>84</v>
      </c>
      <c r="C22" s="79">
        <v>-200100</v>
      </c>
      <c r="D22" s="79"/>
      <c r="E22" s="79"/>
      <c r="F22" s="79"/>
      <c r="G22" s="80">
        <f t="shared" si="1"/>
        <v>-200100</v>
      </c>
    </row>
    <row r="23" spans="2:7">
      <c r="B23" s="91" t="s">
        <v>85</v>
      </c>
      <c r="C23" s="79">
        <v>-15000</v>
      </c>
      <c r="D23" s="79"/>
      <c r="E23" s="79"/>
      <c r="F23" s="79"/>
      <c r="G23" s="80">
        <f t="shared" si="1"/>
        <v>-15000</v>
      </c>
    </row>
    <row r="24" spans="2:7">
      <c r="B24" s="91" t="s">
        <v>86</v>
      </c>
      <c r="C24" s="79"/>
      <c r="D24" s="79"/>
      <c r="E24" s="79"/>
      <c r="F24" s="79"/>
      <c r="G24" s="80">
        <f t="shared" si="1"/>
        <v>0</v>
      </c>
    </row>
    <row r="25" spans="2:7">
      <c r="B25" s="90" t="s">
        <v>87</v>
      </c>
      <c r="C25" s="79">
        <f>SUM(C26:C27)</f>
        <v>-131550</v>
      </c>
      <c r="D25" s="79">
        <f>SUM(D26:D27)</f>
        <v>-50130.45</v>
      </c>
      <c r="E25" s="79">
        <f>SUM(E26:E27)</f>
        <v>0</v>
      </c>
      <c r="F25" s="79">
        <f>SUM(F26:F27)</f>
        <v>0</v>
      </c>
      <c r="G25" s="80">
        <f t="shared" si="1"/>
        <v>-181680.45</v>
      </c>
    </row>
    <row r="26" spans="2:7">
      <c r="B26" s="91" t="s">
        <v>88</v>
      </c>
      <c r="C26" s="79">
        <v>-119000</v>
      </c>
      <c r="D26" s="79"/>
      <c r="E26" s="79"/>
      <c r="F26" s="79"/>
      <c r="G26" s="80">
        <f t="shared" si="1"/>
        <v>-119000</v>
      </c>
    </row>
    <row r="27" spans="2:7">
      <c r="B27" s="91" t="s">
        <v>89</v>
      </c>
      <c r="C27" s="79">
        <v>-12550</v>
      </c>
      <c r="D27" s="79">
        <v>-50130.45</v>
      </c>
      <c r="E27" s="79"/>
      <c r="F27" s="79"/>
      <c r="G27" s="80">
        <f t="shared" si="1"/>
        <v>-62680.45</v>
      </c>
    </row>
    <row r="28" spans="2:7">
      <c r="B28" s="92"/>
      <c r="C28" s="79"/>
      <c r="D28" s="79"/>
      <c r="E28" s="79"/>
      <c r="F28" s="79"/>
      <c r="G28" s="80"/>
    </row>
    <row r="29" spans="2:7">
      <c r="B29" s="93" t="s">
        <v>90</v>
      </c>
      <c r="C29" s="94">
        <f>SUM(C30:C32)</f>
        <v>-30955</v>
      </c>
      <c r="D29" s="94">
        <f>SUM(D30:D32)</f>
        <v>0</v>
      </c>
      <c r="E29" s="94">
        <f>SUM(E30:E32)</f>
        <v>-2500</v>
      </c>
      <c r="F29" s="94">
        <f>SUM(F30:F32)</f>
        <v>0</v>
      </c>
      <c r="G29" s="95">
        <f>SUM(G30:G32)</f>
        <v>-33455</v>
      </c>
    </row>
    <row r="30" spans="2:7">
      <c r="B30" s="91" t="s">
        <v>91</v>
      </c>
      <c r="C30" s="79">
        <v>-30955</v>
      </c>
      <c r="D30" s="79"/>
      <c r="E30" s="79">
        <v>-2500</v>
      </c>
      <c r="F30" s="79"/>
      <c r="G30" s="80">
        <f>SUM(C30:F30)</f>
        <v>-33455</v>
      </c>
    </row>
    <row r="31" spans="2:7">
      <c r="B31" s="91" t="s">
        <v>86</v>
      </c>
      <c r="C31" s="79"/>
      <c r="D31" s="79"/>
      <c r="E31" s="79"/>
      <c r="F31" s="79"/>
      <c r="G31" s="80">
        <f>SUM(C31:F31)</f>
        <v>0</v>
      </c>
    </row>
    <row r="32" spans="2:7">
      <c r="B32" s="91" t="s">
        <v>86</v>
      </c>
      <c r="C32" s="79"/>
      <c r="D32" s="79"/>
      <c r="E32" s="79"/>
      <c r="F32" s="79"/>
      <c r="G32" s="80">
        <f>SUM(C32:F32)</f>
        <v>0</v>
      </c>
    </row>
    <row r="33" spans="2:7">
      <c r="B33" s="92"/>
      <c r="C33" s="79"/>
      <c r="D33" s="79"/>
      <c r="E33" s="79"/>
      <c r="F33" s="79"/>
      <c r="G33" s="85"/>
    </row>
    <row r="34" spans="2:7">
      <c r="B34" s="93" t="s">
        <v>92</v>
      </c>
      <c r="C34" s="94">
        <f>SUM(C35:C36)</f>
        <v>327564</v>
      </c>
      <c r="D34" s="94">
        <f>SUM(D35:D36)</f>
        <v>0</v>
      </c>
      <c r="E34" s="94">
        <f>SUM(E35:E36)</f>
        <v>0</v>
      </c>
      <c r="F34" s="94">
        <f>SUM(F35:F36)</f>
        <v>0</v>
      </c>
      <c r="G34" s="95">
        <f>SUM(G35:G36)</f>
        <v>327564</v>
      </c>
    </row>
    <row r="35" spans="2:7">
      <c r="B35" s="91" t="s">
        <v>93</v>
      </c>
      <c r="C35" s="79">
        <v>206790</v>
      </c>
      <c r="D35" s="79"/>
      <c r="E35" s="79"/>
      <c r="F35" s="79"/>
      <c r="G35" s="80">
        <f>SUM(C35:F35)</f>
        <v>206790</v>
      </c>
    </row>
    <row r="36" spans="2:7">
      <c r="B36" s="91" t="s">
        <v>94</v>
      </c>
      <c r="C36" s="79">
        <v>120774</v>
      </c>
      <c r="D36" s="79"/>
      <c r="E36" s="79"/>
      <c r="F36" s="79"/>
      <c r="G36" s="80">
        <f>SUM(C36:F36)</f>
        <v>120774</v>
      </c>
    </row>
    <row r="37" ht="18.25" spans="2:7">
      <c r="B37" s="92"/>
      <c r="C37" s="79"/>
      <c r="D37" s="79"/>
      <c r="E37" s="79"/>
      <c r="F37" s="79"/>
      <c r="G37" s="85"/>
    </row>
    <row r="38" ht="18.25" spans="2:7">
      <c r="B38" s="96" t="s">
        <v>95</v>
      </c>
      <c r="C38" s="97">
        <f>C17+C20+C29+C34</f>
        <v>20579747.55</v>
      </c>
      <c r="D38" s="98">
        <f>D17+D20+D29+D34</f>
        <v>69137.94</v>
      </c>
      <c r="E38" s="98">
        <f>E17+E20+E29+E34</f>
        <v>383653.82</v>
      </c>
      <c r="F38" s="98">
        <f>F17+F20+F29+F34</f>
        <v>1137.21</v>
      </c>
      <c r="G38" s="99">
        <f>G17+G20+G29+G34</f>
        <v>21033676.52</v>
      </c>
    </row>
    <row r="39" spans="2:7">
      <c r="B39" s="100" t="str">
        <f>TEXT((F2+1),"yyyy/mm/dd")</f>
        <v>2020/03/01</v>
      </c>
      <c r="C39" s="78"/>
      <c r="D39" s="79"/>
      <c r="E39" s="79"/>
      <c r="F39" s="79"/>
      <c r="G39" s="85"/>
    </row>
    <row r="40" ht="18.25" spans="2:7">
      <c r="B40" s="101"/>
      <c r="C40" s="102"/>
      <c r="D40" s="103"/>
      <c r="E40" s="103"/>
      <c r="F40" s="103"/>
      <c r="G40" s="104"/>
    </row>
    <row r="42" spans="2:9">
      <c r="B42" s="105" t="s">
        <v>36</v>
      </c>
      <c r="D42" s="106"/>
      <c r="E42" s="105" t="s">
        <v>37</v>
      </c>
      <c r="F42" s="107"/>
      <c r="G42" s="107"/>
      <c r="H42" s="106"/>
      <c r="I42" s="108"/>
    </row>
    <row r="43" spans="2:9">
      <c r="B43" s="105" t="s">
        <v>38</v>
      </c>
      <c r="D43" s="106"/>
      <c r="E43" s="105" t="s">
        <v>38</v>
      </c>
      <c r="F43" s="107"/>
      <c r="G43" s="107"/>
      <c r="H43" s="106"/>
      <c r="I43" s="108"/>
    </row>
  </sheetData>
  <mergeCells count="1">
    <mergeCell ref="B2:C2"/>
  </mergeCells>
  <pageMargins left="0.708333333333333" right="0.708333333333333" top="0.747916666666667" bottom="0.747916666666667" header="0.314583333333333" footer="0.314583333333333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7"/>
  <sheetViews>
    <sheetView showGridLines="0" workbookViewId="0">
      <selection activeCell="N10" sqref="$A1:$XFD1048576"/>
    </sheetView>
  </sheetViews>
  <sheetFormatPr defaultColWidth="9" defaultRowHeight="21"/>
  <cols>
    <col min="1" max="1" width="9" style="1"/>
    <col min="2" max="2" width="32.8727272727273" style="1" customWidth="1"/>
    <col min="3" max="3" width="2.37272727272727" style="2" customWidth="1"/>
    <col min="4" max="4" width="7.37272727272727" style="2" customWidth="1"/>
    <col min="5" max="5" width="10.2545454545455" style="2" customWidth="1"/>
    <col min="6" max="6" width="13.5" style="2" customWidth="1"/>
    <col min="7" max="7" width="7.37272727272727" style="2" customWidth="1"/>
    <col min="8" max="8" width="10.2545454545455" style="2" customWidth="1"/>
    <col min="9" max="9" width="4.5" style="2" customWidth="1"/>
    <col min="10" max="10" width="7.37272727272727" style="2" customWidth="1"/>
    <col min="11" max="11" width="19.8727272727273" style="2" customWidth="1"/>
    <col min="12" max="12" width="29.7545454545455" style="2" customWidth="1"/>
    <col min="13" max="13" width="1.62727272727273" style="2" customWidth="1"/>
    <col min="14" max="14" width="9" style="1"/>
    <col min="15" max="15" width="3.62727272727273" style="1" customWidth="1"/>
    <col min="16" max="16" width="1.75454545454545" style="1" customWidth="1"/>
    <col min="17" max="16384" width="9" style="1"/>
  </cols>
  <sheetData>
    <row r="2" ht="21.75" spans="2:13">
      <c r="B2" s="3" t="s">
        <v>61</v>
      </c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ht="21.75" spans="2:13">
      <c r="B3" s="6" t="s">
        <v>96</v>
      </c>
      <c r="C3" s="8"/>
      <c r="D3" s="8"/>
      <c r="E3" s="8"/>
      <c r="F3" s="8"/>
      <c r="G3" s="8"/>
      <c r="H3" s="8"/>
      <c r="I3" s="8"/>
      <c r="J3" s="8"/>
      <c r="K3" s="8"/>
      <c r="L3" s="9" t="s">
        <v>97</v>
      </c>
      <c r="M3" s="9"/>
    </row>
    <row r="4" spans="1:17">
      <c r="A4" s="20"/>
      <c r="B4" s="2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O4" s="12"/>
      <c r="P4" s="12"/>
      <c r="Q4" s="20"/>
    </row>
    <row r="5" ht="9.75" customHeight="1" spans="1:17">
      <c r="A5" s="20"/>
      <c r="B5" s="20"/>
      <c r="C5" s="39"/>
      <c r="D5" s="14"/>
      <c r="E5" s="14"/>
      <c r="F5" s="14"/>
      <c r="G5" s="14"/>
      <c r="H5" s="14"/>
      <c r="I5" s="14"/>
      <c r="J5" s="14"/>
      <c r="K5" s="14"/>
      <c r="L5" s="36"/>
      <c r="M5" s="41"/>
      <c r="N5" s="20"/>
      <c r="O5" s="20"/>
      <c r="P5" s="20"/>
      <c r="Q5" s="20"/>
    </row>
    <row r="6" ht="21.75" spans="1:17">
      <c r="A6" s="20"/>
      <c r="B6" s="20"/>
      <c r="C6" s="40"/>
      <c r="D6" s="41"/>
      <c r="E6" s="42" t="s">
        <v>98</v>
      </c>
      <c r="F6" s="42" t="s">
        <v>99</v>
      </c>
      <c r="G6" s="42" t="s">
        <v>28</v>
      </c>
      <c r="H6" s="42" t="s">
        <v>100</v>
      </c>
      <c r="I6" s="47" t="s">
        <v>101</v>
      </c>
      <c r="J6" s="48" t="s">
        <v>102</v>
      </c>
      <c r="K6" s="48" t="s">
        <v>103</v>
      </c>
      <c r="L6" s="37"/>
      <c r="M6" s="41"/>
      <c r="N6" s="20"/>
      <c r="O6" s="20"/>
      <c r="P6" s="20"/>
      <c r="Q6" s="20"/>
    </row>
    <row r="7" ht="21.75" spans="1:17">
      <c r="A7" s="20"/>
      <c r="B7" s="20"/>
      <c r="C7" s="40"/>
      <c r="D7" s="41" t="s">
        <v>104</v>
      </c>
      <c r="E7" s="41"/>
      <c r="F7" s="41"/>
      <c r="G7" s="41"/>
      <c r="H7" s="41"/>
      <c r="I7" s="41"/>
      <c r="J7" s="41"/>
      <c r="K7" s="41"/>
      <c r="L7" s="37"/>
      <c r="M7" s="41"/>
      <c r="N7" s="20"/>
      <c r="O7" s="20"/>
      <c r="P7" s="20"/>
      <c r="Q7" s="20"/>
    </row>
    <row r="8" spans="1:17">
      <c r="A8" s="20"/>
      <c r="B8" s="20"/>
      <c r="C8" s="40"/>
      <c r="D8" s="41"/>
      <c r="E8" s="41"/>
      <c r="F8" s="41"/>
      <c r="G8" s="41"/>
      <c r="H8" s="41"/>
      <c r="I8" s="41"/>
      <c r="J8" s="41"/>
      <c r="K8" s="41"/>
      <c r="L8" s="37"/>
      <c r="M8" s="41"/>
      <c r="N8" s="20"/>
      <c r="O8" s="20"/>
      <c r="P8" s="20"/>
      <c r="Q8" s="20"/>
    </row>
    <row r="9" spans="1:17">
      <c r="A9" s="20"/>
      <c r="B9" s="20"/>
      <c r="C9" s="40"/>
      <c r="D9" s="43"/>
      <c r="E9" s="43"/>
      <c r="F9" s="43"/>
      <c r="G9" s="43"/>
      <c r="H9" s="43"/>
      <c r="I9" s="43"/>
      <c r="J9" s="43"/>
      <c r="K9" s="43"/>
      <c r="L9" s="37"/>
      <c r="M9" s="41"/>
      <c r="N9" s="20"/>
      <c r="O9" s="20"/>
      <c r="P9" s="20"/>
      <c r="Q9" s="20"/>
    </row>
    <row r="10" spans="1:17">
      <c r="A10" s="20"/>
      <c r="B10" s="20"/>
      <c r="C10" s="40"/>
      <c r="D10" s="44" t="s">
        <v>105</v>
      </c>
      <c r="E10" s="41"/>
      <c r="F10" s="41"/>
      <c r="G10" s="41"/>
      <c r="H10" s="41"/>
      <c r="I10" s="41"/>
      <c r="J10" s="41"/>
      <c r="K10" s="41"/>
      <c r="L10" s="37"/>
      <c r="M10" s="41"/>
      <c r="N10" s="20"/>
      <c r="O10" s="20"/>
      <c r="P10" s="20"/>
      <c r="Q10" s="20"/>
    </row>
    <row r="11" spans="1:17">
      <c r="A11" s="20"/>
      <c r="B11" s="20"/>
      <c r="C11" s="39"/>
      <c r="D11" s="14" t="s">
        <v>106</v>
      </c>
      <c r="E11" s="14"/>
      <c r="F11" s="14"/>
      <c r="G11" s="14"/>
      <c r="H11" s="14"/>
      <c r="I11" s="14"/>
      <c r="J11" s="14"/>
      <c r="K11" s="14"/>
      <c r="L11" s="36"/>
      <c r="M11" s="41"/>
      <c r="N11" s="20"/>
      <c r="O11" s="20"/>
      <c r="P11" s="20"/>
      <c r="Q11" s="20"/>
    </row>
    <row r="12" spans="1:17">
      <c r="A12" s="20"/>
      <c r="B12" s="20"/>
      <c r="C12" s="40"/>
      <c r="D12" s="41"/>
      <c r="E12" s="41"/>
      <c r="F12" s="41"/>
      <c r="G12" s="41"/>
      <c r="H12" s="41"/>
      <c r="I12" s="41"/>
      <c r="J12" s="41"/>
      <c r="K12" s="41"/>
      <c r="L12" s="37"/>
      <c r="M12" s="41"/>
      <c r="N12" s="20"/>
      <c r="O12" s="20"/>
      <c r="P12" s="20"/>
      <c r="Q12" s="20"/>
    </row>
    <row r="13" spans="1:17">
      <c r="A13" s="20"/>
      <c r="B13" s="20"/>
      <c r="C13" s="40"/>
      <c r="D13" s="43"/>
      <c r="E13" s="43"/>
      <c r="F13" s="43"/>
      <c r="G13" s="43"/>
      <c r="H13" s="43"/>
      <c r="I13" s="43"/>
      <c r="J13" s="43"/>
      <c r="K13" s="43"/>
      <c r="L13" s="37"/>
      <c r="M13" s="41"/>
      <c r="N13" s="20"/>
      <c r="O13" s="20"/>
      <c r="P13" s="20"/>
      <c r="Q13" s="20"/>
    </row>
    <row r="14" spans="1:17">
      <c r="A14" s="20"/>
      <c r="B14" s="20"/>
      <c r="C14" s="45"/>
      <c r="D14" s="46" t="s">
        <v>105</v>
      </c>
      <c r="E14" s="35"/>
      <c r="F14" s="35"/>
      <c r="G14" s="35"/>
      <c r="H14" s="35"/>
      <c r="I14" s="35"/>
      <c r="J14" s="35"/>
      <c r="K14" s="35"/>
      <c r="L14" s="38"/>
      <c r="M14" s="41"/>
      <c r="N14" s="20"/>
      <c r="O14" s="20"/>
      <c r="P14" s="20"/>
      <c r="Q14" s="20"/>
    </row>
    <row r="15" spans="1:17">
      <c r="A15" s="20"/>
      <c r="B15" s="20"/>
      <c r="C15" s="39"/>
      <c r="D15" s="14" t="s">
        <v>107</v>
      </c>
      <c r="E15" s="14"/>
      <c r="F15" s="14"/>
      <c r="G15" s="14"/>
      <c r="H15" s="14"/>
      <c r="I15" s="14"/>
      <c r="J15" s="14"/>
      <c r="K15" s="14"/>
      <c r="L15" s="36"/>
      <c r="M15" s="41"/>
      <c r="N15" s="20"/>
      <c r="O15" s="20"/>
      <c r="P15" s="20"/>
      <c r="Q15" s="20"/>
    </row>
    <row r="16" spans="1:17">
      <c r="A16" s="20"/>
      <c r="B16" s="20"/>
      <c r="C16" s="40"/>
      <c r="D16" s="41"/>
      <c r="E16" s="41"/>
      <c r="F16" s="41"/>
      <c r="G16" s="41"/>
      <c r="H16" s="41"/>
      <c r="I16" s="41"/>
      <c r="J16" s="41"/>
      <c r="K16" s="41"/>
      <c r="L16" s="37"/>
      <c r="M16" s="41"/>
      <c r="N16" s="20"/>
      <c r="O16" s="20"/>
      <c r="P16" s="20"/>
      <c r="Q16" s="20"/>
    </row>
    <row r="17" spans="3:12">
      <c r="C17" s="40"/>
      <c r="D17" s="43"/>
      <c r="E17" s="43"/>
      <c r="F17" s="43"/>
      <c r="G17" s="43"/>
      <c r="H17" s="43"/>
      <c r="I17" s="43"/>
      <c r="J17" s="43"/>
      <c r="K17" s="43"/>
      <c r="L17" s="37"/>
    </row>
    <row r="18" spans="3:12">
      <c r="C18" s="45"/>
      <c r="D18" s="46" t="s">
        <v>105</v>
      </c>
      <c r="E18" s="35"/>
      <c r="F18" s="35"/>
      <c r="G18" s="35"/>
      <c r="H18" s="35"/>
      <c r="I18" s="35"/>
      <c r="J18" s="35"/>
      <c r="K18" s="35"/>
      <c r="L18" s="38"/>
    </row>
    <row r="19" spans="3:12">
      <c r="C19" s="39"/>
      <c r="D19" s="14" t="s">
        <v>108</v>
      </c>
      <c r="E19" s="14"/>
      <c r="F19" s="14"/>
      <c r="G19" s="14"/>
      <c r="H19" s="14"/>
      <c r="I19" s="14"/>
      <c r="J19" s="14"/>
      <c r="K19" s="14"/>
      <c r="L19" s="36"/>
    </row>
    <row r="20" spans="3:12">
      <c r="C20" s="40"/>
      <c r="D20" s="41"/>
      <c r="E20" s="41"/>
      <c r="F20" s="41"/>
      <c r="G20" s="41"/>
      <c r="H20" s="41"/>
      <c r="I20" s="41"/>
      <c r="J20" s="41"/>
      <c r="K20" s="41"/>
      <c r="L20" s="37"/>
    </row>
    <row r="21" spans="3:12">
      <c r="C21" s="40"/>
      <c r="D21" s="43"/>
      <c r="E21" s="43"/>
      <c r="F21" s="43"/>
      <c r="G21" s="43"/>
      <c r="H21" s="43"/>
      <c r="I21" s="43"/>
      <c r="J21" s="43"/>
      <c r="K21" s="43"/>
      <c r="L21" s="37"/>
    </row>
    <row r="22" spans="3:12">
      <c r="C22" s="45"/>
      <c r="D22" s="46" t="s">
        <v>105</v>
      </c>
      <c r="E22" s="35"/>
      <c r="F22" s="35"/>
      <c r="G22" s="35"/>
      <c r="H22" s="35"/>
      <c r="I22" s="35"/>
      <c r="J22" s="35"/>
      <c r="K22" s="35"/>
      <c r="L22" s="38"/>
    </row>
    <row r="23" spans="3:12">
      <c r="C23" s="39"/>
      <c r="D23" s="14" t="s">
        <v>109</v>
      </c>
      <c r="E23" s="14"/>
      <c r="F23" s="14"/>
      <c r="G23" s="14"/>
      <c r="H23" s="14"/>
      <c r="I23" s="14"/>
      <c r="J23" s="14"/>
      <c r="K23" s="14"/>
      <c r="L23" s="36"/>
    </row>
    <row r="24" spans="3:12">
      <c r="C24" s="40"/>
      <c r="D24" s="41"/>
      <c r="E24" s="41"/>
      <c r="F24" s="41"/>
      <c r="G24" s="41"/>
      <c r="H24" s="41"/>
      <c r="I24" s="41"/>
      <c r="J24" s="41"/>
      <c r="K24" s="41"/>
      <c r="L24" s="37"/>
    </row>
    <row r="25" spans="3:12">
      <c r="C25" s="40"/>
      <c r="D25" s="43"/>
      <c r="E25" s="43"/>
      <c r="F25" s="43"/>
      <c r="G25" s="43"/>
      <c r="H25" s="43"/>
      <c r="I25" s="43"/>
      <c r="J25" s="43"/>
      <c r="K25" s="43"/>
      <c r="L25" s="37"/>
    </row>
    <row r="26" spans="3:12">
      <c r="C26" s="40"/>
      <c r="D26" s="44" t="s">
        <v>105</v>
      </c>
      <c r="E26" s="41"/>
      <c r="F26" s="41"/>
      <c r="G26" s="41"/>
      <c r="H26" s="41"/>
      <c r="I26" s="41"/>
      <c r="J26" s="41"/>
      <c r="K26" s="41"/>
      <c r="L26" s="37"/>
    </row>
    <row r="27" spans="3:12">
      <c r="C27" s="45"/>
      <c r="D27" s="35"/>
      <c r="E27" s="35"/>
      <c r="F27" s="35"/>
      <c r="G27" s="35"/>
      <c r="H27" s="35"/>
      <c r="I27" s="35"/>
      <c r="J27" s="35"/>
      <c r="K27" s="35"/>
      <c r="L27" s="38"/>
    </row>
  </sheetData>
  <mergeCells count="5">
    <mergeCell ref="D7:D9"/>
    <mergeCell ref="D11:D13"/>
    <mergeCell ref="D15:D17"/>
    <mergeCell ref="D19:D21"/>
    <mergeCell ref="D23:D2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1"/>
  <sheetViews>
    <sheetView showGridLines="0" workbookViewId="0">
      <selection activeCell="K14" sqref="$A1:$XFD1048576"/>
    </sheetView>
  </sheetViews>
  <sheetFormatPr defaultColWidth="9" defaultRowHeight="21"/>
  <cols>
    <col min="1" max="1" width="9" style="1"/>
    <col min="2" max="2" width="32.8727272727273" style="1" customWidth="1"/>
    <col min="3" max="3" width="10.2545454545455" style="2" customWidth="1"/>
    <col min="4" max="6" width="13.5" style="2" customWidth="1"/>
    <col min="7" max="7" width="16.6272727272727" style="2" customWidth="1"/>
    <col min="8" max="8" width="29.7545454545455" style="2" customWidth="1"/>
    <col min="9" max="9" width="2" style="2" customWidth="1"/>
    <col min="10" max="10" width="7.37272727272727" style="2" customWidth="1"/>
    <col min="11" max="11" width="3.62727272727273" style="1" customWidth="1"/>
    <col min="12" max="16384" width="9" style="1"/>
  </cols>
  <sheetData>
    <row r="2" ht="21.75" spans="2:9">
      <c r="B2" s="3" t="s">
        <v>61</v>
      </c>
      <c r="C2" s="4"/>
      <c r="D2" s="4"/>
      <c r="E2" s="4"/>
      <c r="F2" s="5"/>
      <c r="G2" s="4"/>
      <c r="H2" s="4"/>
      <c r="I2" s="4"/>
    </row>
    <row r="3" ht="21.75" spans="2:9">
      <c r="B3" s="6" t="s">
        <v>110</v>
      </c>
      <c r="D3" s="7"/>
      <c r="E3" s="7"/>
      <c r="F3" s="8"/>
      <c r="G3" s="7"/>
      <c r="H3" s="9" t="s">
        <v>97</v>
      </c>
      <c r="I3" s="9"/>
    </row>
    <row r="4" ht="9.75" customHeight="1" spans="2:9">
      <c r="B4" s="6"/>
      <c r="D4" s="10"/>
      <c r="E4" s="10"/>
      <c r="F4" s="11"/>
      <c r="G4" s="10"/>
      <c r="H4" s="12"/>
      <c r="I4" s="12"/>
    </row>
    <row r="5" ht="8.25" customHeight="1" spans="2:9">
      <c r="B5" s="13"/>
      <c r="C5" s="14"/>
      <c r="D5" s="14"/>
      <c r="E5" s="14"/>
      <c r="F5" s="14"/>
      <c r="G5" s="14"/>
      <c r="H5" s="14"/>
      <c r="I5" s="36"/>
    </row>
    <row r="6" spans="2:9">
      <c r="B6" s="15"/>
      <c r="C6" s="16"/>
      <c r="D6" s="17" t="s">
        <v>111</v>
      </c>
      <c r="E6" s="18" t="s">
        <v>112</v>
      </c>
      <c r="F6" s="18" t="s">
        <v>113</v>
      </c>
      <c r="G6" s="18" t="s">
        <v>114</v>
      </c>
      <c r="H6" s="19" t="s">
        <v>105</v>
      </c>
      <c r="I6" s="37"/>
    </row>
    <row r="7" spans="2:9">
      <c r="B7" s="15"/>
      <c r="C7" s="16"/>
      <c r="D7" s="20"/>
      <c r="E7" s="21"/>
      <c r="F7" s="21"/>
      <c r="G7" s="21"/>
      <c r="H7" s="22"/>
      <c r="I7" s="37"/>
    </row>
    <row r="8" spans="2:9">
      <c r="B8" s="15"/>
      <c r="C8" s="23" t="s">
        <v>104</v>
      </c>
      <c r="D8" s="24">
        <v>0</v>
      </c>
      <c r="E8" s="25">
        <v>0</v>
      </c>
      <c r="F8" s="25">
        <v>0</v>
      </c>
      <c r="G8" s="25">
        <v>0</v>
      </c>
      <c r="H8" s="26">
        <f t="shared" ref="H8:H20" si="0">G8+F8+E8+D8</f>
        <v>0</v>
      </c>
      <c r="I8" s="37"/>
    </row>
    <row r="9" spans="2:9">
      <c r="B9" s="15"/>
      <c r="C9" s="23" t="s">
        <v>106</v>
      </c>
      <c r="D9" s="24">
        <v>0</v>
      </c>
      <c r="E9" s="25">
        <v>0</v>
      </c>
      <c r="F9" s="25">
        <v>0</v>
      </c>
      <c r="G9" s="25">
        <v>0</v>
      </c>
      <c r="H9" s="26">
        <f t="shared" si="0"/>
        <v>0</v>
      </c>
      <c r="I9" s="37"/>
    </row>
    <row r="10" spans="2:9">
      <c r="B10" s="15"/>
      <c r="C10" s="23" t="s">
        <v>107</v>
      </c>
      <c r="D10" s="24">
        <v>0</v>
      </c>
      <c r="E10" s="25">
        <v>0</v>
      </c>
      <c r="F10" s="25">
        <v>0</v>
      </c>
      <c r="G10" s="25">
        <v>0</v>
      </c>
      <c r="H10" s="26">
        <f t="shared" si="0"/>
        <v>0</v>
      </c>
      <c r="I10" s="37"/>
    </row>
    <row r="11" spans="2:9">
      <c r="B11" s="15"/>
      <c r="C11" s="23" t="s">
        <v>115</v>
      </c>
      <c r="D11" s="24">
        <v>0</v>
      </c>
      <c r="E11" s="25">
        <v>0</v>
      </c>
      <c r="F11" s="25">
        <v>0</v>
      </c>
      <c r="G11" s="25">
        <v>0</v>
      </c>
      <c r="H11" s="26">
        <f t="shared" si="0"/>
        <v>0</v>
      </c>
      <c r="I11" s="37"/>
    </row>
    <row r="12" spans="2:9">
      <c r="B12" s="15"/>
      <c r="C12" s="23" t="s">
        <v>116</v>
      </c>
      <c r="D12" s="24">
        <v>0</v>
      </c>
      <c r="E12" s="25">
        <v>0</v>
      </c>
      <c r="F12" s="25">
        <v>0</v>
      </c>
      <c r="G12" s="25">
        <v>0</v>
      </c>
      <c r="H12" s="26">
        <f t="shared" si="0"/>
        <v>0</v>
      </c>
      <c r="I12" s="37"/>
    </row>
    <row r="13" spans="2:9">
      <c r="B13" s="15"/>
      <c r="C13" s="23" t="s">
        <v>117</v>
      </c>
      <c r="D13" s="24">
        <v>0</v>
      </c>
      <c r="E13" s="25">
        <v>0</v>
      </c>
      <c r="F13" s="25">
        <v>0</v>
      </c>
      <c r="G13" s="25">
        <v>0</v>
      </c>
      <c r="H13" s="26">
        <f t="shared" si="0"/>
        <v>0</v>
      </c>
      <c r="I13" s="37"/>
    </row>
    <row r="14" spans="2:9">
      <c r="B14" s="15"/>
      <c r="C14" s="23" t="s">
        <v>118</v>
      </c>
      <c r="D14" s="24">
        <v>0</v>
      </c>
      <c r="E14" s="25">
        <v>0</v>
      </c>
      <c r="F14" s="25">
        <v>0</v>
      </c>
      <c r="G14" s="25">
        <v>0</v>
      </c>
      <c r="H14" s="26">
        <f t="shared" si="0"/>
        <v>0</v>
      </c>
      <c r="I14" s="37"/>
    </row>
    <row r="15" spans="2:9">
      <c r="B15" s="15"/>
      <c r="C15" s="23" t="s">
        <v>119</v>
      </c>
      <c r="D15" s="24">
        <v>0</v>
      </c>
      <c r="E15" s="25">
        <v>0</v>
      </c>
      <c r="F15" s="25">
        <v>0</v>
      </c>
      <c r="G15" s="25">
        <v>0</v>
      </c>
      <c r="H15" s="26">
        <f t="shared" si="0"/>
        <v>0</v>
      </c>
      <c r="I15" s="37"/>
    </row>
    <row r="16" spans="2:9">
      <c r="B16" s="15"/>
      <c r="C16" s="23" t="s">
        <v>120</v>
      </c>
      <c r="D16" s="24">
        <v>0</v>
      </c>
      <c r="E16" s="25">
        <v>0</v>
      </c>
      <c r="F16" s="25">
        <v>0</v>
      </c>
      <c r="G16" s="25">
        <v>0</v>
      </c>
      <c r="H16" s="26">
        <f t="shared" si="0"/>
        <v>0</v>
      </c>
      <c r="I16" s="37"/>
    </row>
    <row r="17" spans="2:9">
      <c r="B17" s="15"/>
      <c r="C17" s="23" t="s">
        <v>121</v>
      </c>
      <c r="D17" s="24">
        <v>0</v>
      </c>
      <c r="E17" s="25">
        <v>0</v>
      </c>
      <c r="F17" s="25">
        <v>0</v>
      </c>
      <c r="G17" s="25">
        <v>0</v>
      </c>
      <c r="H17" s="26">
        <f t="shared" si="0"/>
        <v>0</v>
      </c>
      <c r="I17" s="37"/>
    </row>
    <row r="18" spans="2:9">
      <c r="B18" s="15"/>
      <c r="C18" s="23" t="s">
        <v>122</v>
      </c>
      <c r="D18" s="24">
        <v>0</v>
      </c>
      <c r="E18" s="25">
        <v>0</v>
      </c>
      <c r="F18" s="25">
        <v>0</v>
      </c>
      <c r="G18" s="25">
        <v>0</v>
      </c>
      <c r="H18" s="26">
        <f t="shared" si="0"/>
        <v>0</v>
      </c>
      <c r="I18" s="37"/>
    </row>
    <row r="19" ht="21.75" spans="2:9">
      <c r="B19" s="15"/>
      <c r="C19" s="23" t="s">
        <v>109</v>
      </c>
      <c r="D19" s="27">
        <v>0</v>
      </c>
      <c r="E19" s="28">
        <v>0</v>
      </c>
      <c r="F19" s="28">
        <v>0</v>
      </c>
      <c r="G19" s="28">
        <v>0</v>
      </c>
      <c r="H19" s="29">
        <f t="shared" si="0"/>
        <v>0</v>
      </c>
      <c r="I19" s="37"/>
    </row>
    <row r="20" ht="21.75" spans="2:9">
      <c r="B20" s="15"/>
      <c r="C20" s="30" t="s">
        <v>123</v>
      </c>
      <c r="D20" s="31">
        <f>SUM(D8:D19)</f>
        <v>0</v>
      </c>
      <c r="E20" s="32">
        <f>SUM(E8:E19)</f>
        <v>0</v>
      </c>
      <c r="F20" s="32">
        <f>SUM(F8:F19)</f>
        <v>0</v>
      </c>
      <c r="G20" s="32">
        <f>SUM(G8:G19)</f>
        <v>0</v>
      </c>
      <c r="H20" s="33">
        <f t="shared" si="0"/>
        <v>0</v>
      </c>
      <c r="I20" s="37"/>
    </row>
    <row r="21" ht="10.5" customHeight="1" spans="2:9">
      <c r="B21" s="34"/>
      <c r="C21" s="35"/>
      <c r="D21" s="35"/>
      <c r="E21" s="35"/>
      <c r="F21" s="35"/>
      <c r="G21" s="35"/>
      <c r="H21" s="35"/>
      <c r="I21" s="38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资金管理</vt:lpstr>
      <vt:lpstr>银行开户汇总</vt:lpstr>
      <vt:lpstr>现金日报表1</vt:lpstr>
      <vt:lpstr>现金及银行存款日报表2</vt:lpstr>
      <vt:lpstr>银行借款明细</vt:lpstr>
      <vt:lpstr>财务费用分析表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joycezhu</dc:creator>
  <cp:lastModifiedBy>shower</cp:lastModifiedBy>
  <dcterms:created xsi:type="dcterms:W3CDTF">2012-03-03T14:29:00Z</dcterms:created>
  <dcterms:modified xsi:type="dcterms:W3CDTF">2020-08-15T09:50:52Z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14</vt:lpwstr>
  </property>
</Properties>
</file>